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255" yWindow="-60" windowWidth="13290" windowHeight="12900" activeTab="2"/>
  </bookViews>
  <sheets>
    <sheet name="CTN" sheetId="1" r:id="rId1"/>
    <sheet name="Instructor Count" sheetId="2" r:id="rId2"/>
    <sheet name="Raw Data" sheetId="3" r:id="rId3"/>
  </sheets>
  <calcPr calcId="124519"/>
</workbook>
</file>

<file path=xl/calcChain.xml><?xml version="1.0" encoding="utf-8"?>
<calcChain xmlns="http://schemas.openxmlformats.org/spreadsheetml/2006/main">
  <c r="O32" i="1"/>
  <c r="O30"/>
  <c r="AC6"/>
  <c r="AB6"/>
  <c r="AA6"/>
  <c r="Z6"/>
  <c r="Y6"/>
  <c r="X6"/>
  <c r="W6"/>
  <c r="V6"/>
  <c r="U6"/>
  <c r="T6"/>
  <c r="S6"/>
  <c r="O26"/>
  <c r="O24"/>
  <c r="G49" i="3"/>
  <c r="F49"/>
  <c r="E49"/>
  <c r="D49"/>
  <c r="G47"/>
  <c r="F47"/>
  <c r="E47"/>
  <c r="D47"/>
  <c r="G42"/>
  <c r="F42"/>
  <c r="E42"/>
  <c r="D42"/>
  <c r="G40"/>
  <c r="F40"/>
  <c r="E40"/>
  <c r="D40"/>
  <c r="B40"/>
  <c r="G29"/>
  <c r="F29"/>
  <c r="E29"/>
  <c r="D29"/>
  <c r="G27"/>
  <c r="F27"/>
  <c r="E27"/>
  <c r="D27"/>
  <c r="B27"/>
  <c r="D7" i="2"/>
  <c r="E7"/>
  <c r="F7"/>
  <c r="C7"/>
  <c r="H7" s="1"/>
  <c r="M31" i="1"/>
  <c r="S7"/>
  <c r="T7"/>
  <c r="U7"/>
  <c r="V7"/>
  <c r="W7"/>
  <c r="X7"/>
  <c r="Y7"/>
  <c r="Z7"/>
  <c r="AA7"/>
  <c r="R7"/>
  <c r="H5" i="2"/>
  <c r="H6"/>
  <c r="H4"/>
  <c r="AB7" i="1"/>
  <c r="AC7"/>
  <c r="S5"/>
  <c r="T5"/>
  <c r="U5"/>
  <c r="V5"/>
  <c r="W5"/>
  <c r="X5"/>
  <c r="Y5"/>
  <c r="Z5"/>
  <c r="AA5"/>
  <c r="AB5"/>
  <c r="AC5"/>
  <c r="R5"/>
  <c r="AC4"/>
  <c r="AB4"/>
  <c r="AA4"/>
  <c r="Z4"/>
  <c r="Y4"/>
  <c r="X4"/>
  <c r="AC3"/>
  <c r="AB3"/>
  <c r="AA3"/>
  <c r="Z3"/>
  <c r="Y3"/>
  <c r="M25"/>
  <c r="N26"/>
  <c r="M26"/>
  <c r="N24"/>
  <c r="N30" s="1"/>
  <c r="N32" s="1"/>
  <c r="M24"/>
  <c r="M30" s="1"/>
  <c r="M32" s="1"/>
  <c r="D15"/>
  <c r="C15"/>
  <c r="C14"/>
  <c r="D13"/>
  <c r="C13"/>
  <c r="I15"/>
  <c r="H15"/>
  <c r="H14"/>
  <c r="H13"/>
  <c r="I13"/>
  <c r="U4"/>
  <c r="V4" s="1"/>
  <c r="W4"/>
</calcChain>
</file>

<file path=xl/sharedStrings.xml><?xml version="1.0" encoding="utf-8"?>
<sst xmlns="http://schemas.openxmlformats.org/spreadsheetml/2006/main" count="120" uniqueCount="54">
  <si>
    <t>Range</t>
  </si>
  <si>
    <t>SAT</t>
  </si>
  <si>
    <t>SUN</t>
  </si>
  <si>
    <t>04/17-18/10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</si>
  <si>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</si>
  <si>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</si>
  <si>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</si>
  <si>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</si>
  <si>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</si>
  <si>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</si>
  <si>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</si>
  <si>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</si>
  <si>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</si>
  <si>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</si>
  <si>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</si>
  <si>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</si>
  <si>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03/13-14/10</t>
  </si>
  <si>
    <t>Williamston</t>
  </si>
  <si>
    <t>Fenton</t>
  </si>
  <si>
    <t>7/3-4/2010</t>
  </si>
  <si>
    <t>Dundee</t>
  </si>
  <si>
    <t>8/7-8/2010</t>
  </si>
  <si>
    <t>9/4-5/2010</t>
  </si>
  <si>
    <t>Cornell</t>
  </si>
  <si>
    <t>10/2-3/2010</t>
  </si>
  <si>
    <t>Total Shooters (YTD):</t>
  </si>
  <si>
    <t>Total Shoots Scheduled:</t>
  </si>
  <si>
    <t>Average (YTD):</t>
  </si>
  <si>
    <t>10/30-31/2010</t>
  </si>
  <si>
    <t>10/17-18/2009</t>
  </si>
  <si>
    <t>8/22-23/2009</t>
  </si>
  <si>
    <t>Lapeer</t>
  </si>
  <si>
    <t>Bellevue</t>
  </si>
  <si>
    <t>Houghton Lake</t>
  </si>
  <si>
    <t>Grand Blanc</t>
  </si>
  <si>
    <t>Eaton Rapids</t>
  </si>
  <si>
    <t>Watervleit</t>
  </si>
  <si>
    <t>2010 Doubled</t>
  </si>
  <si>
    <t>IIT</t>
  </si>
  <si>
    <t>RH</t>
  </si>
  <si>
    <t>SB</t>
  </si>
  <si>
    <t>SI</t>
  </si>
  <si>
    <t>Total</t>
  </si>
  <si>
    <t>DSB</t>
  </si>
  <si>
    <t>Michigan Instructors</t>
  </si>
  <si>
    <t>Goal for 2012</t>
  </si>
  <si>
    <t>Date</t>
  </si>
  <si>
    <t>Location</t>
  </si>
  <si>
    <t>Sat</t>
  </si>
  <si>
    <t>Sun</t>
  </si>
  <si>
    <t>New Riflemen</t>
  </si>
  <si>
    <t>Totals</t>
  </si>
  <si>
    <t>Averages</t>
  </si>
  <si>
    <t>Unique</t>
  </si>
</sst>
</file>

<file path=xl/styles.xml><?xml version="1.0" encoding="utf-8"?>
<styleSheet xmlns="http://schemas.openxmlformats.org/spreadsheetml/2006/main">
  <numFmts count="2">
    <numFmt numFmtId="164" formatCode="m/d/yy;@"/>
    <numFmt numFmtId="165" formatCode="0.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" fontId="0" fillId="0" borderId="0" xfId="0" applyNumberFormat="1"/>
    <xf numFmtId="1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0" xfId="0" applyFont="1"/>
    <xf numFmtId="0" fontId="0" fillId="0" borderId="0" xfId="0" applyFont="1" applyAlignment="1">
      <alignment horizontal="right"/>
    </xf>
    <xf numFmtId="0" fontId="5" fillId="0" borderId="0" xfId="0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2" borderId="0" xfId="1" applyAlignment="1">
      <alignment horizontal="right"/>
    </xf>
    <xf numFmtId="0" fontId="7" fillId="3" borderId="0" xfId="2" applyAlignment="1">
      <alignment horizontal="right"/>
    </xf>
    <xf numFmtId="0" fontId="8" fillId="0" borderId="0" xfId="0" applyFont="1" applyAlignment="1">
      <alignment horizontal="center"/>
    </xf>
    <xf numFmtId="14" fontId="1" fillId="0" borderId="0" xfId="0" applyNumberFormat="1" applyFont="1"/>
    <xf numFmtId="0" fontId="9" fillId="0" borderId="0" xfId="0" applyFont="1"/>
    <xf numFmtId="0" fontId="11" fillId="0" borderId="0" xfId="0" applyFont="1"/>
    <xf numFmtId="0" fontId="11" fillId="0" borderId="0" xfId="0" applyFont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4" fillId="0" borderId="0" xfId="0" applyNumberFormat="1" applyFont="1"/>
    <xf numFmtId="165" fontId="11" fillId="0" borderId="0" xfId="0" applyNumberFormat="1" applyFont="1"/>
  </cellXfs>
  <cellStyles count="3">
    <cellStyle name="Bad" xfId="2" builtinId="27"/>
    <cellStyle name="Good" xfId="1" builtinId="26"/>
    <cellStyle name="Normal" xfId="0" builtinId="0"/>
  </cellStyles>
  <dxfs count="3"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MICHIGAN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CTN!$Q$3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CTN!$R$2:$AC$2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CTN!$R$3:$AC$3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20</c:v>
                </c:pt>
                <c:pt idx="8">
                  <c:v>20</c:v>
                </c:pt>
                <c:pt idx="9">
                  <c:v>38</c:v>
                </c:pt>
                <c:pt idx="10">
                  <c:v>38</c:v>
                </c:pt>
                <c:pt idx="11">
                  <c:v>38</c:v>
                </c:pt>
              </c:numCache>
            </c:numRef>
          </c:val>
        </c:ser>
        <c:ser>
          <c:idx val="1"/>
          <c:order val="1"/>
          <c:tx>
            <c:strRef>
              <c:f>CTN!$Q$4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CTN!$R$2:$AC$2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CTN!$R$4:$AC$4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21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64</c:v>
                </c:pt>
                <c:pt idx="7">
                  <c:v>80</c:v>
                </c:pt>
                <c:pt idx="8">
                  <c:v>88</c:v>
                </c:pt>
                <c:pt idx="9">
                  <c:v>128</c:v>
                </c:pt>
                <c:pt idx="10">
                  <c:v>128</c:v>
                </c:pt>
                <c:pt idx="11">
                  <c:v>128</c:v>
                </c:pt>
              </c:numCache>
            </c:numRef>
          </c:val>
        </c:ser>
        <c:ser>
          <c:idx val="2"/>
          <c:order val="2"/>
          <c:tx>
            <c:strRef>
              <c:f>CTN!$Q$6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CTN!$R$2:$AC$2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CTN!$R$6:$AC$6</c:f>
              <c:numCache>
                <c:formatCode>General</c:formatCode>
                <c:ptCount val="12"/>
                <c:pt idx="0">
                  <c:v>0</c:v>
                </c:pt>
                <c:pt idx="1">
                  <c:v>17</c:v>
                </c:pt>
                <c:pt idx="2">
                  <c:v>32</c:v>
                </c:pt>
                <c:pt idx="3">
                  <c:v>53</c:v>
                </c:pt>
                <c:pt idx="4">
                  <c:v>65</c:v>
                </c:pt>
                <c:pt idx="5">
                  <c:v>106</c:v>
                </c:pt>
                <c:pt idx="6">
                  <c:v>149</c:v>
                </c:pt>
                <c:pt idx="7">
                  <c:v>182</c:v>
                </c:pt>
                <c:pt idx="8">
                  <c:v>211</c:v>
                </c:pt>
                <c:pt idx="9">
                  <c:v>286</c:v>
                </c:pt>
                <c:pt idx="10">
                  <c:v>286</c:v>
                </c:pt>
                <c:pt idx="11">
                  <c:v>301</c:v>
                </c:pt>
              </c:numCache>
            </c:numRef>
          </c:val>
        </c:ser>
        <c:ser>
          <c:idx val="3"/>
          <c:order val="3"/>
          <c:tx>
            <c:strRef>
              <c:f>CTN!$Q$5</c:f>
              <c:strCache>
                <c:ptCount val="1"/>
                <c:pt idx="0">
                  <c:v>2010 Doubled</c:v>
                </c:pt>
              </c:strCache>
            </c:strRef>
          </c:tx>
          <c:cat>
            <c:strRef>
              <c:f>CTN!$R$2:$AC$2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CTN!$R$5:$AC$5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42</c:v>
                </c:pt>
                <c:pt idx="3">
                  <c:v>92</c:v>
                </c:pt>
                <c:pt idx="4">
                  <c:v>92</c:v>
                </c:pt>
                <c:pt idx="5">
                  <c:v>92</c:v>
                </c:pt>
                <c:pt idx="6">
                  <c:v>128</c:v>
                </c:pt>
                <c:pt idx="7">
                  <c:v>160</c:v>
                </c:pt>
                <c:pt idx="8">
                  <c:v>176</c:v>
                </c:pt>
                <c:pt idx="9">
                  <c:v>256</c:v>
                </c:pt>
                <c:pt idx="10">
                  <c:v>256</c:v>
                </c:pt>
                <c:pt idx="11">
                  <c:v>256</c:v>
                </c:pt>
              </c:numCache>
            </c:numRef>
          </c:val>
        </c:ser>
        <c:ser>
          <c:idx val="4"/>
          <c:order val="4"/>
          <c:tx>
            <c:strRef>
              <c:f>CTN!$Q$7</c:f>
              <c:strCache>
                <c:ptCount val="1"/>
                <c:pt idx="0">
                  <c:v>Goal for 2012</c:v>
                </c:pt>
              </c:strCache>
            </c:strRef>
          </c:tx>
          <c:val>
            <c:numRef>
              <c:f>CTN!$R$7:$AC$7</c:f>
              <c:numCache>
                <c:formatCode>General</c:formatCode>
                <c:ptCount val="12"/>
                <c:pt idx="0">
                  <c:v>0</c:v>
                </c:pt>
                <c:pt idx="1">
                  <c:v>34</c:v>
                </c:pt>
                <c:pt idx="2">
                  <c:v>64</c:v>
                </c:pt>
                <c:pt idx="3">
                  <c:v>106</c:v>
                </c:pt>
                <c:pt idx="4">
                  <c:v>130</c:v>
                </c:pt>
                <c:pt idx="5">
                  <c:v>212</c:v>
                </c:pt>
                <c:pt idx="6">
                  <c:v>298</c:v>
                </c:pt>
                <c:pt idx="7">
                  <c:v>364</c:v>
                </c:pt>
                <c:pt idx="8">
                  <c:v>422</c:v>
                </c:pt>
                <c:pt idx="9">
                  <c:v>572</c:v>
                </c:pt>
                <c:pt idx="10">
                  <c:v>572</c:v>
                </c:pt>
                <c:pt idx="11">
                  <c:v>602</c:v>
                </c:pt>
              </c:numCache>
            </c:numRef>
          </c:val>
        </c:ser>
        <c:marker val="1"/>
        <c:axId val="133786624"/>
        <c:axId val="133796608"/>
      </c:lineChart>
      <c:catAx>
        <c:axId val="133786624"/>
        <c:scaling>
          <c:orientation val="minMax"/>
        </c:scaling>
        <c:axPos val="b"/>
        <c:tickLblPos val="nextTo"/>
        <c:crossAx val="133796608"/>
        <c:crosses val="autoZero"/>
        <c:auto val="1"/>
        <c:lblAlgn val="ctr"/>
        <c:lblOffset val="100"/>
      </c:catAx>
      <c:valAx>
        <c:axId val="133796608"/>
        <c:scaling>
          <c:orientation val="minMax"/>
        </c:scaling>
        <c:axPos val="l"/>
        <c:majorGridlines/>
        <c:numFmt formatCode="General" sourceLinked="1"/>
        <c:tickLblPos val="nextTo"/>
        <c:crossAx val="1337866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885825</xdr:colOff>
      <xdr:row>10</xdr:row>
      <xdr:rowOff>142875</xdr:rowOff>
    </xdr:from>
    <xdr:to>
      <xdr:col>27</xdr:col>
      <xdr:colOff>314325</xdr:colOff>
      <xdr:row>25</xdr:row>
      <xdr:rowOff>28575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D43"/>
  <sheetViews>
    <sheetView topLeftCell="A3" zoomScale="130" zoomScaleNormal="130" workbookViewId="0">
      <selection activeCell="W30" sqref="W30"/>
    </sheetView>
  </sheetViews>
  <sheetFormatPr defaultRowHeight="15"/>
  <cols>
    <col min="1" max="1" width="18" customWidth="1"/>
    <col min="2" max="2" width="11.42578125" customWidth="1"/>
    <col min="3" max="3" width="6.140625" customWidth="1"/>
    <col min="4" max="4" width="5.42578125" customWidth="1"/>
    <col min="5" max="5" width="6.5703125" customWidth="1"/>
    <col min="6" max="6" width="12.28515625" customWidth="1"/>
    <col min="7" max="7" width="12.42578125" customWidth="1"/>
    <col min="8" max="8" width="5.5703125" customWidth="1"/>
    <col min="9" max="9" width="5.42578125" customWidth="1"/>
    <col min="11" max="11" width="12.28515625" customWidth="1"/>
    <col min="12" max="12" width="14.28515625" bestFit="1" customWidth="1"/>
    <col min="13" max="13" width="5.5703125" customWidth="1"/>
    <col min="14" max="14" width="6.42578125" customWidth="1"/>
    <col min="17" max="17" width="13.85546875" customWidth="1"/>
    <col min="18" max="18" width="6.140625" customWidth="1"/>
    <col min="19" max="19" width="6.42578125" customWidth="1"/>
    <col min="20" max="20" width="6" customWidth="1"/>
    <col min="21" max="21" width="6.7109375" customWidth="1"/>
    <col min="22" max="22" width="6.5703125" customWidth="1"/>
    <col min="23" max="24" width="6.28515625" customWidth="1"/>
    <col min="25" max="25" width="6.42578125" customWidth="1"/>
    <col min="26" max="26" width="6.28515625" customWidth="1"/>
    <col min="27" max="27" width="6.140625" customWidth="1"/>
    <col min="28" max="28" width="5.85546875" customWidth="1"/>
    <col min="29" max="29" width="5.5703125" customWidth="1"/>
  </cols>
  <sheetData>
    <row r="2" spans="1:30">
      <c r="Q2" s="10"/>
      <c r="R2" s="5" t="s">
        <v>4</v>
      </c>
      <c r="S2" s="5" t="s">
        <v>5</v>
      </c>
      <c r="T2" s="5" t="s">
        <v>6</v>
      </c>
      <c r="U2" s="5" t="s">
        <v>7</v>
      </c>
      <c r="V2" s="5" t="s">
        <v>8</v>
      </c>
      <c r="W2" s="5" t="s">
        <v>9</v>
      </c>
      <c r="X2" s="5" t="s">
        <v>10</v>
      </c>
      <c r="Y2" s="5" t="s">
        <v>11</v>
      </c>
      <c r="Z2" s="5" t="s">
        <v>12</v>
      </c>
      <c r="AA2" s="5" t="s">
        <v>13</v>
      </c>
      <c r="AB2" s="5" t="s">
        <v>14</v>
      </c>
      <c r="AC2" s="5" t="s">
        <v>15</v>
      </c>
    </row>
    <row r="3" spans="1:30">
      <c r="A3" s="1">
        <v>2009</v>
      </c>
      <c r="B3" s="1" t="s">
        <v>0</v>
      </c>
      <c r="C3" s="1" t="s">
        <v>1</v>
      </c>
      <c r="D3" s="1" t="s">
        <v>2</v>
      </c>
      <c r="F3" s="1">
        <v>2010</v>
      </c>
      <c r="G3" s="1" t="s">
        <v>0</v>
      </c>
      <c r="H3" s="1" t="s">
        <v>1</v>
      </c>
      <c r="I3" s="1" t="s">
        <v>2</v>
      </c>
      <c r="K3" s="1">
        <v>2011</v>
      </c>
      <c r="L3" s="1" t="s">
        <v>0</v>
      </c>
      <c r="M3" s="1" t="s">
        <v>1</v>
      </c>
      <c r="N3" s="1" t="s">
        <v>2</v>
      </c>
      <c r="O3" s="1" t="s">
        <v>53</v>
      </c>
      <c r="Q3" s="4">
        <v>2009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f>SUM(C5)</f>
        <v>20</v>
      </c>
      <c r="Z3">
        <f>Y3</f>
        <v>20</v>
      </c>
      <c r="AA3">
        <f>SUM(C5:C6)</f>
        <v>38</v>
      </c>
      <c r="AB3">
        <f>AA3</f>
        <v>38</v>
      </c>
      <c r="AC3">
        <f>AB3</f>
        <v>38</v>
      </c>
    </row>
    <row r="4" spans="1:30">
      <c r="F4" s="2" t="s">
        <v>16</v>
      </c>
      <c r="G4" s="2" t="s">
        <v>17</v>
      </c>
      <c r="H4" s="3">
        <v>21</v>
      </c>
      <c r="I4" s="3">
        <v>21</v>
      </c>
      <c r="K4" s="13">
        <v>40600</v>
      </c>
      <c r="L4" s="14" t="s">
        <v>31</v>
      </c>
      <c r="M4" s="14">
        <v>16</v>
      </c>
      <c r="N4" s="14">
        <v>16</v>
      </c>
      <c r="O4" s="14">
        <v>17</v>
      </c>
      <c r="Q4" s="4">
        <v>2010</v>
      </c>
      <c r="R4" s="11">
        <v>0</v>
      </c>
      <c r="S4" s="11">
        <v>0</v>
      </c>
      <c r="T4" s="11">
        <v>21</v>
      </c>
      <c r="U4" s="11">
        <f>SUM(H4:H5)</f>
        <v>46</v>
      </c>
      <c r="V4" s="11">
        <f>U4</f>
        <v>46</v>
      </c>
      <c r="W4" s="11">
        <f>U4</f>
        <v>46</v>
      </c>
      <c r="X4" s="11">
        <f>SUM(H4:H6)</f>
        <v>64</v>
      </c>
      <c r="Y4" s="11">
        <f>SUM(H4:H7)</f>
        <v>80</v>
      </c>
      <c r="Z4" s="11">
        <f>SUM(H4:H8)</f>
        <v>88</v>
      </c>
      <c r="AA4" s="11">
        <f>SUM(H4:H10)</f>
        <v>128</v>
      </c>
      <c r="AB4" s="11">
        <f>AA4</f>
        <v>128</v>
      </c>
      <c r="AC4" s="11">
        <f>AB4</f>
        <v>128</v>
      </c>
    </row>
    <row r="5" spans="1:30">
      <c r="A5" t="s">
        <v>30</v>
      </c>
      <c r="B5" t="s">
        <v>18</v>
      </c>
      <c r="C5">
        <v>20</v>
      </c>
      <c r="D5">
        <v>16</v>
      </c>
      <c r="F5" s="2" t="s">
        <v>3</v>
      </c>
      <c r="G5" s="2" t="s">
        <v>18</v>
      </c>
      <c r="H5" s="3">
        <v>25</v>
      </c>
      <c r="I5" s="3">
        <v>24</v>
      </c>
      <c r="K5" s="13">
        <v>40628</v>
      </c>
      <c r="L5" s="14" t="s">
        <v>31</v>
      </c>
      <c r="M5" s="14">
        <v>15</v>
      </c>
      <c r="N5" s="14">
        <v>15</v>
      </c>
      <c r="O5" s="14">
        <v>15</v>
      </c>
      <c r="Q5" t="s">
        <v>37</v>
      </c>
      <c r="R5" s="11">
        <f t="shared" ref="R5:AC5" si="0">R4*2</f>
        <v>0</v>
      </c>
      <c r="S5" s="11">
        <f t="shared" si="0"/>
        <v>0</v>
      </c>
      <c r="T5" s="11">
        <f t="shared" si="0"/>
        <v>42</v>
      </c>
      <c r="U5" s="11">
        <f t="shared" si="0"/>
        <v>92</v>
      </c>
      <c r="V5" s="11">
        <f t="shared" si="0"/>
        <v>92</v>
      </c>
      <c r="W5" s="11">
        <f t="shared" si="0"/>
        <v>92</v>
      </c>
      <c r="X5" s="11">
        <f t="shared" si="0"/>
        <v>128</v>
      </c>
      <c r="Y5" s="11">
        <f t="shared" si="0"/>
        <v>160</v>
      </c>
      <c r="Z5" s="11">
        <f t="shared" si="0"/>
        <v>176</v>
      </c>
      <c r="AA5" s="11">
        <f t="shared" si="0"/>
        <v>256</v>
      </c>
      <c r="AB5" s="11">
        <f t="shared" si="0"/>
        <v>256</v>
      </c>
      <c r="AC5" s="11">
        <f t="shared" si="0"/>
        <v>256</v>
      </c>
    </row>
    <row r="6" spans="1:30">
      <c r="A6" t="s">
        <v>29</v>
      </c>
      <c r="B6" t="s">
        <v>17</v>
      </c>
      <c r="C6">
        <v>18</v>
      </c>
      <c r="D6">
        <v>12</v>
      </c>
      <c r="F6" s="12" t="s">
        <v>19</v>
      </c>
      <c r="G6" s="12" t="s">
        <v>20</v>
      </c>
      <c r="H6">
        <v>18</v>
      </c>
      <c r="I6">
        <v>12</v>
      </c>
      <c r="K6" s="13">
        <v>40649</v>
      </c>
      <c r="L6" s="14" t="s">
        <v>18</v>
      </c>
      <c r="M6" s="14">
        <v>21</v>
      </c>
      <c r="N6" s="14">
        <v>15</v>
      </c>
      <c r="O6" s="14">
        <v>21</v>
      </c>
      <c r="Q6" s="4">
        <v>2011</v>
      </c>
      <c r="R6" s="15">
        <v>0</v>
      </c>
      <c r="S6" s="15">
        <f>SUM(O4)</f>
        <v>17</v>
      </c>
      <c r="T6" s="16">
        <f>SUM(O4:O5)</f>
        <v>32</v>
      </c>
      <c r="U6" s="16">
        <f>SUM(O4:O6)</f>
        <v>53</v>
      </c>
      <c r="V6" s="16">
        <f>SUM(O4:O7)</f>
        <v>65</v>
      </c>
      <c r="W6" s="15">
        <f>SUM(O4:O9)</f>
        <v>106</v>
      </c>
      <c r="X6" s="15">
        <f>SUM(O4:O11)</f>
        <v>149</v>
      </c>
      <c r="Y6" s="15">
        <f>SUM(O4:O14)</f>
        <v>182</v>
      </c>
      <c r="Z6" s="15">
        <f>SUM(O4:O16)</f>
        <v>211</v>
      </c>
      <c r="AA6" s="15">
        <f>SUM(O4:O20)</f>
        <v>286</v>
      </c>
      <c r="AB6" s="15">
        <f>AA6</f>
        <v>286</v>
      </c>
      <c r="AC6" s="15">
        <f>SUM(O4:O21)</f>
        <v>301</v>
      </c>
      <c r="AD6" s="6"/>
    </row>
    <row r="7" spans="1:30">
      <c r="F7" s="12" t="s">
        <v>21</v>
      </c>
      <c r="G7" s="12" t="s">
        <v>20</v>
      </c>
      <c r="H7">
        <v>16</v>
      </c>
      <c r="I7">
        <v>15</v>
      </c>
      <c r="K7" s="13">
        <v>40684</v>
      </c>
      <c r="L7" s="14" t="s">
        <v>32</v>
      </c>
      <c r="M7" s="14">
        <v>12</v>
      </c>
      <c r="N7" s="14">
        <v>10</v>
      </c>
      <c r="O7" s="14">
        <v>12</v>
      </c>
      <c r="Q7" s="22" t="s">
        <v>45</v>
      </c>
      <c r="R7" s="23">
        <f>R6*2</f>
        <v>0</v>
      </c>
      <c r="S7" s="23">
        <f t="shared" ref="S7:AC7" si="1">S6*2</f>
        <v>34</v>
      </c>
      <c r="T7" s="23">
        <f t="shared" si="1"/>
        <v>64</v>
      </c>
      <c r="U7" s="23">
        <f t="shared" si="1"/>
        <v>106</v>
      </c>
      <c r="V7" s="23">
        <f t="shared" si="1"/>
        <v>130</v>
      </c>
      <c r="W7" s="23">
        <f t="shared" si="1"/>
        <v>212</v>
      </c>
      <c r="X7" s="23">
        <f t="shared" si="1"/>
        <v>298</v>
      </c>
      <c r="Y7" s="23">
        <f t="shared" si="1"/>
        <v>364</v>
      </c>
      <c r="Z7" s="23">
        <f t="shared" si="1"/>
        <v>422</v>
      </c>
      <c r="AA7" s="23">
        <f t="shared" si="1"/>
        <v>572</v>
      </c>
      <c r="AB7" s="23">
        <f t="shared" si="1"/>
        <v>572</v>
      </c>
      <c r="AC7" s="23">
        <f t="shared" si="1"/>
        <v>602</v>
      </c>
    </row>
    <row r="8" spans="1:30">
      <c r="F8" s="12" t="s">
        <v>22</v>
      </c>
      <c r="G8" s="12" t="s">
        <v>23</v>
      </c>
      <c r="H8">
        <v>8</v>
      </c>
      <c r="I8">
        <v>9</v>
      </c>
      <c r="K8" s="13">
        <v>40698</v>
      </c>
      <c r="L8" s="14" t="s">
        <v>33</v>
      </c>
      <c r="M8" s="14">
        <v>27</v>
      </c>
      <c r="N8" s="14">
        <v>13</v>
      </c>
      <c r="O8" s="14">
        <v>27</v>
      </c>
    </row>
    <row r="9" spans="1:30">
      <c r="F9" s="12" t="s">
        <v>24</v>
      </c>
      <c r="G9" s="12" t="s">
        <v>18</v>
      </c>
      <c r="H9">
        <v>18</v>
      </c>
      <c r="I9">
        <v>9</v>
      </c>
      <c r="J9" s="6"/>
      <c r="K9" s="13">
        <v>40712</v>
      </c>
      <c r="L9" s="14" t="s">
        <v>32</v>
      </c>
      <c r="M9" s="14">
        <v>14</v>
      </c>
      <c r="N9" s="14">
        <v>12</v>
      </c>
      <c r="O9" s="14">
        <v>14</v>
      </c>
      <c r="P9" s="6"/>
      <c r="Q9" s="6"/>
      <c r="R9" s="6"/>
      <c r="S9" s="6"/>
      <c r="T9" s="6"/>
    </row>
    <row r="10" spans="1:30">
      <c r="F10" s="12" t="s">
        <v>28</v>
      </c>
      <c r="G10" s="12" t="s">
        <v>31</v>
      </c>
      <c r="H10">
        <v>22</v>
      </c>
      <c r="I10">
        <v>16</v>
      </c>
      <c r="K10" s="13">
        <v>40726</v>
      </c>
      <c r="L10" s="14" t="s">
        <v>20</v>
      </c>
      <c r="M10" s="14">
        <v>22</v>
      </c>
      <c r="N10" s="14">
        <v>9</v>
      </c>
      <c r="O10" s="14">
        <v>22</v>
      </c>
    </row>
    <row r="11" spans="1:30">
      <c r="J11" s="8"/>
      <c r="K11" s="13">
        <v>40754</v>
      </c>
      <c r="L11" s="14" t="s">
        <v>32</v>
      </c>
      <c r="M11" s="14">
        <v>21</v>
      </c>
      <c r="N11" s="14">
        <v>19</v>
      </c>
      <c r="O11" s="14">
        <v>21</v>
      </c>
    </row>
    <row r="12" spans="1:30">
      <c r="A12" s="8">
        <v>2009</v>
      </c>
      <c r="B12" s="8"/>
      <c r="C12" s="9"/>
      <c r="D12" s="9"/>
      <c r="F12" s="8">
        <v>2010</v>
      </c>
      <c r="G12" s="8"/>
      <c r="H12" s="9"/>
      <c r="I12" s="9"/>
      <c r="J12" s="8"/>
      <c r="K12" s="13">
        <v>40768</v>
      </c>
      <c r="L12" s="14" t="s">
        <v>23</v>
      </c>
      <c r="M12" s="14">
        <v>3</v>
      </c>
      <c r="N12" s="14">
        <v>3</v>
      </c>
      <c r="O12" s="14">
        <v>2</v>
      </c>
    </row>
    <row r="13" spans="1:30">
      <c r="A13" s="8" t="s">
        <v>25</v>
      </c>
      <c r="B13" s="8"/>
      <c r="C13" s="9">
        <f>SUM(C4:C12)</f>
        <v>38</v>
      </c>
      <c r="D13" s="8">
        <f>SUM(D4:D12)</f>
        <v>28</v>
      </c>
      <c r="F13" s="8" t="s">
        <v>25</v>
      </c>
      <c r="G13" s="8"/>
      <c r="H13" s="9">
        <f>SUM(H4:H12)</f>
        <v>128</v>
      </c>
      <c r="I13" s="8">
        <f>SUM(I4:I12)</f>
        <v>106</v>
      </c>
      <c r="J13" s="8"/>
      <c r="K13" s="13">
        <v>40775</v>
      </c>
      <c r="L13" s="14" t="s">
        <v>34</v>
      </c>
      <c r="M13" s="14">
        <v>5</v>
      </c>
      <c r="N13" s="14">
        <v>6</v>
      </c>
      <c r="O13" s="14">
        <v>6</v>
      </c>
    </row>
    <row r="14" spans="1:30">
      <c r="A14" s="8" t="s">
        <v>26</v>
      </c>
      <c r="B14" s="8"/>
      <c r="C14" s="8">
        <f>COUNT(C4:C10)</f>
        <v>2</v>
      </c>
      <c r="D14" s="8"/>
      <c r="F14" s="8" t="s">
        <v>26</v>
      </c>
      <c r="G14" s="8"/>
      <c r="H14" s="8">
        <f>COUNT(H4:H10)</f>
        <v>7</v>
      </c>
      <c r="I14" s="8"/>
      <c r="J14" s="8"/>
      <c r="K14" s="13">
        <v>40782</v>
      </c>
      <c r="L14" s="14" t="s">
        <v>32</v>
      </c>
      <c r="M14" s="14">
        <v>23</v>
      </c>
      <c r="N14" s="14">
        <v>19</v>
      </c>
      <c r="O14" s="14">
        <v>25</v>
      </c>
    </row>
    <row r="15" spans="1:30">
      <c r="A15" s="8" t="s">
        <v>27</v>
      </c>
      <c r="B15" s="8"/>
      <c r="C15" s="8">
        <f>AVERAGE(C4:C10)</f>
        <v>19</v>
      </c>
      <c r="D15" s="8">
        <f>AVERAGE(D4:D10)</f>
        <v>14</v>
      </c>
      <c r="F15" s="8" t="s">
        <v>27</v>
      </c>
      <c r="G15" s="8"/>
      <c r="H15" s="8">
        <f>AVERAGE(H4:H10)</f>
        <v>18.285714285714285</v>
      </c>
      <c r="I15" s="8">
        <f>AVERAGE(I4:I10)</f>
        <v>15.142857142857142</v>
      </c>
      <c r="K15" s="13">
        <v>40803</v>
      </c>
      <c r="L15" s="14" t="s">
        <v>35</v>
      </c>
      <c r="M15" s="14">
        <v>7</v>
      </c>
      <c r="N15" s="14">
        <v>9</v>
      </c>
      <c r="O15" s="14">
        <v>9</v>
      </c>
    </row>
    <row r="16" spans="1:30">
      <c r="K16" s="13">
        <v>40810</v>
      </c>
      <c r="L16" s="14" t="s">
        <v>18</v>
      </c>
      <c r="M16" s="14">
        <v>20</v>
      </c>
      <c r="N16" s="14">
        <v>20</v>
      </c>
      <c r="O16" s="14">
        <v>20</v>
      </c>
    </row>
    <row r="17" spans="11:15">
      <c r="K17" s="13">
        <v>40817</v>
      </c>
      <c r="L17" s="14" t="s">
        <v>36</v>
      </c>
      <c r="M17" s="14">
        <v>21</v>
      </c>
      <c r="N17" s="14">
        <v>18</v>
      </c>
      <c r="O17" s="14">
        <v>22</v>
      </c>
    </row>
    <row r="18" spans="11:15">
      <c r="K18" s="13">
        <v>40824</v>
      </c>
      <c r="L18" s="14" t="s">
        <v>33</v>
      </c>
      <c r="M18" s="14">
        <v>15</v>
      </c>
      <c r="N18" s="14">
        <v>15</v>
      </c>
      <c r="O18" s="14">
        <v>17</v>
      </c>
    </row>
    <row r="19" spans="11:15">
      <c r="K19" s="13">
        <v>40838</v>
      </c>
      <c r="L19" s="14" t="s">
        <v>32</v>
      </c>
      <c r="M19" s="14">
        <v>13</v>
      </c>
      <c r="N19" s="14">
        <v>16</v>
      </c>
      <c r="O19" s="14">
        <v>18</v>
      </c>
    </row>
    <row r="20" spans="11:15">
      <c r="K20" s="13">
        <v>40845</v>
      </c>
      <c r="L20" s="14" t="s">
        <v>31</v>
      </c>
      <c r="M20" s="14">
        <v>15</v>
      </c>
      <c r="N20" s="14">
        <v>16</v>
      </c>
      <c r="O20" s="14">
        <v>18</v>
      </c>
    </row>
    <row r="21" spans="11:15">
      <c r="K21" s="13">
        <v>40880</v>
      </c>
      <c r="L21" s="14" t="s">
        <v>31</v>
      </c>
      <c r="M21" s="14">
        <v>13</v>
      </c>
      <c r="N21" s="14">
        <v>12</v>
      </c>
      <c r="O21" s="14">
        <v>15</v>
      </c>
    </row>
    <row r="23" spans="11:15">
      <c r="K23" s="8">
        <v>2011</v>
      </c>
      <c r="L23" s="8"/>
      <c r="M23" s="9"/>
      <c r="N23" s="9"/>
    </row>
    <row r="24" spans="11:15">
      <c r="K24" s="8" t="s">
        <v>25</v>
      </c>
      <c r="L24" s="8"/>
      <c r="M24" s="9">
        <f>SUM(M4:M23)</f>
        <v>283</v>
      </c>
      <c r="N24" s="8">
        <f>SUM(N4:N23)</f>
        <v>243</v>
      </c>
      <c r="O24" s="8">
        <f>SUM(O4:O23)</f>
        <v>301</v>
      </c>
    </row>
    <row r="25" spans="11:15">
      <c r="K25" s="8" t="s">
        <v>26</v>
      </c>
      <c r="L25" s="8"/>
      <c r="M25" s="8">
        <f>COUNT(K4:K21)</f>
        <v>18</v>
      </c>
      <c r="N25" s="8"/>
    </row>
    <row r="26" spans="11:15">
      <c r="K26" s="8" t="s">
        <v>27</v>
      </c>
      <c r="L26" s="8"/>
      <c r="M26" s="8">
        <f>AVERAGE(M4:M21)</f>
        <v>15.722222222222221</v>
      </c>
      <c r="N26" s="8">
        <f>AVERAGE(N4:N21)</f>
        <v>13.5</v>
      </c>
      <c r="O26" s="27">
        <f>AVERAGE(O4:O21)</f>
        <v>16.722222222222221</v>
      </c>
    </row>
    <row r="29" spans="11:15">
      <c r="K29" s="20" t="s">
        <v>45</v>
      </c>
      <c r="L29" s="20"/>
      <c r="M29" s="21"/>
      <c r="N29" s="21"/>
    </row>
    <row r="30" spans="11:15">
      <c r="K30" s="20" t="s">
        <v>25</v>
      </c>
      <c r="L30" s="20"/>
      <c r="M30" s="21">
        <f>M24*2</f>
        <v>566</v>
      </c>
      <c r="N30" s="21">
        <f>N24*2</f>
        <v>486</v>
      </c>
      <c r="O30" s="21">
        <f>O24*2</f>
        <v>602</v>
      </c>
    </row>
    <row r="31" spans="11:15">
      <c r="K31" s="20" t="s">
        <v>26</v>
      </c>
      <c r="L31" s="20"/>
      <c r="M31" s="21">
        <f>M25*2</f>
        <v>36</v>
      </c>
      <c r="N31" s="20"/>
    </row>
    <row r="32" spans="11:15">
      <c r="K32" s="20" t="s">
        <v>27</v>
      </c>
      <c r="L32" s="20"/>
      <c r="M32" s="20">
        <f>M30/M31</f>
        <v>15.722222222222221</v>
      </c>
      <c r="N32" s="20">
        <f>N30/M31</f>
        <v>13.5</v>
      </c>
      <c r="O32" s="28">
        <f>O30/M31</f>
        <v>16.722222222222221</v>
      </c>
    </row>
    <row r="39" spans="1:14">
      <c r="A39" s="12"/>
      <c r="B39" s="12"/>
      <c r="C39" s="12"/>
      <c r="D39" s="12"/>
      <c r="E39" s="12"/>
      <c r="F39" s="12"/>
      <c r="G39" s="12"/>
      <c r="H39" s="12"/>
      <c r="I39" s="12"/>
      <c r="K39" s="12"/>
      <c r="L39" s="12"/>
      <c r="M39" s="12"/>
      <c r="N39" s="12"/>
    </row>
    <row r="40" spans="1:14">
      <c r="A40" s="4"/>
      <c r="B40" s="4"/>
      <c r="C40" s="4"/>
      <c r="D40" s="4"/>
      <c r="E40" s="4"/>
      <c r="F40" s="5"/>
      <c r="G40" s="4"/>
      <c r="H40" s="4"/>
      <c r="I40" s="4"/>
      <c r="K40" s="5"/>
      <c r="L40" s="4"/>
      <c r="M40" s="4"/>
      <c r="N40" s="4"/>
    </row>
    <row r="41" spans="1:14">
      <c r="A41" s="4"/>
      <c r="B41" s="4"/>
      <c r="C41" s="5"/>
      <c r="D41" s="5"/>
      <c r="E41" s="4"/>
      <c r="F41" s="4"/>
      <c r="G41" s="4"/>
      <c r="H41" s="5"/>
      <c r="I41" s="5"/>
      <c r="K41" s="4"/>
      <c r="L41" s="4"/>
      <c r="M41" s="5"/>
      <c r="N41" s="5"/>
    </row>
    <row r="42" spans="1:14">
      <c r="A42" s="4"/>
      <c r="B42" s="4"/>
      <c r="C42" s="5"/>
      <c r="D42" s="4"/>
      <c r="E42" s="4"/>
      <c r="F42" s="4"/>
      <c r="G42" s="4"/>
      <c r="H42" s="5"/>
      <c r="I42" s="4"/>
      <c r="K42" s="4"/>
      <c r="L42" s="4"/>
      <c r="M42" s="5"/>
      <c r="N42" s="4"/>
    </row>
    <row r="43" spans="1:14">
      <c r="A43" s="4"/>
      <c r="B43" s="4"/>
      <c r="C43" s="7"/>
      <c r="D43" s="4"/>
      <c r="E43" s="4"/>
      <c r="F43" s="4"/>
      <c r="G43" s="4"/>
      <c r="H43" s="4"/>
      <c r="I43" s="4"/>
      <c r="K43" s="4"/>
      <c r="L43" s="4"/>
      <c r="M43" s="4"/>
      <c r="N43" s="4"/>
    </row>
  </sheetData>
  <conditionalFormatting sqref="R6">
    <cfRule type="cellIs" dxfId="2" priority="3" operator="greaterThanOrEqual">
      <formula>"r$6"</formula>
    </cfRule>
  </conditionalFormatting>
  <conditionalFormatting sqref="S6">
    <cfRule type="cellIs" dxfId="1" priority="2" operator="greaterThanOrEqual">
      <formula>"s$6"</formula>
    </cfRule>
  </conditionalFormatting>
  <conditionalFormatting sqref="S6:AC6">
    <cfRule type="cellIs" dxfId="0" priority="1" operator="greaterThanOrEqual">
      <formula>"$S$6:$AC$6"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H7"/>
  <sheetViews>
    <sheetView zoomScale="190" zoomScaleNormal="190" workbookViewId="0">
      <selection activeCell="C18" sqref="C18"/>
    </sheetView>
  </sheetViews>
  <sheetFormatPr defaultRowHeight="15"/>
  <cols>
    <col min="2" max="2" width="14.42578125" customWidth="1"/>
  </cols>
  <sheetData>
    <row r="1" spans="2:8" ht="21">
      <c r="B1" s="19" t="s">
        <v>44</v>
      </c>
    </row>
    <row r="3" spans="2:8">
      <c r="C3" s="17" t="s">
        <v>38</v>
      </c>
      <c r="D3" s="17" t="s">
        <v>39</v>
      </c>
      <c r="E3" s="17" t="s">
        <v>40</v>
      </c>
      <c r="F3" s="17" t="s">
        <v>43</v>
      </c>
      <c r="G3" s="17" t="s">
        <v>41</v>
      </c>
      <c r="H3" s="17" t="s">
        <v>42</v>
      </c>
    </row>
    <row r="4" spans="2:8">
      <c r="B4" s="18">
        <v>40179</v>
      </c>
      <c r="C4" s="14">
        <v>2</v>
      </c>
      <c r="D4" s="14">
        <v>1</v>
      </c>
      <c r="E4" s="14">
        <v>0</v>
      </c>
      <c r="F4" s="14">
        <v>0</v>
      </c>
      <c r="G4" s="14">
        <v>1</v>
      </c>
      <c r="H4" s="14">
        <f>SUM(C4:G4)</f>
        <v>4</v>
      </c>
    </row>
    <row r="5" spans="2:8">
      <c r="B5" s="18">
        <v>40544</v>
      </c>
      <c r="C5" s="14">
        <v>4</v>
      </c>
      <c r="D5" s="14">
        <v>2</v>
      </c>
      <c r="E5" s="14">
        <v>1</v>
      </c>
      <c r="F5" s="14">
        <v>0</v>
      </c>
      <c r="G5" s="14">
        <v>1</v>
      </c>
      <c r="H5" s="14">
        <f>SUM(C5:G5)</f>
        <v>8</v>
      </c>
    </row>
    <row r="6" spans="2:8">
      <c r="B6" s="18">
        <v>40884</v>
      </c>
      <c r="C6" s="14">
        <v>16</v>
      </c>
      <c r="D6" s="14">
        <v>5</v>
      </c>
      <c r="E6" s="14">
        <v>2</v>
      </c>
      <c r="F6" s="14">
        <v>1</v>
      </c>
      <c r="G6" s="14">
        <v>1</v>
      </c>
      <c r="H6" s="14">
        <f>SUM(C6:G6)</f>
        <v>25</v>
      </c>
    </row>
    <row r="7" spans="2:8">
      <c r="B7" s="22" t="s">
        <v>45</v>
      </c>
      <c r="C7" s="24">
        <f>C6*2</f>
        <v>32</v>
      </c>
      <c r="D7" s="24">
        <f t="shared" ref="D7:F7" si="0">D6*2</f>
        <v>10</v>
      </c>
      <c r="E7" s="24">
        <f t="shared" si="0"/>
        <v>4</v>
      </c>
      <c r="F7" s="24">
        <f t="shared" si="0"/>
        <v>2</v>
      </c>
      <c r="G7" s="24">
        <v>1</v>
      </c>
      <c r="H7" s="24">
        <f>SUM(C7:G7)</f>
        <v>49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G50"/>
  <sheetViews>
    <sheetView tabSelected="1" workbookViewId="0">
      <selection activeCell="F7" sqref="F7:F24"/>
    </sheetView>
  </sheetViews>
  <sheetFormatPr defaultRowHeight="15"/>
  <cols>
    <col min="2" max="2" width="8.7109375" bestFit="1" customWidth="1"/>
    <col min="3" max="3" width="14.28515625" bestFit="1" customWidth="1"/>
    <col min="7" max="7" width="13.85546875" bestFit="1" customWidth="1"/>
  </cols>
  <sheetData>
    <row r="3" spans="2:7">
      <c r="B3" s="13"/>
      <c r="C3" s="14"/>
      <c r="D3" s="14"/>
      <c r="E3" s="14"/>
      <c r="F3" s="14"/>
      <c r="G3" s="14"/>
    </row>
    <row r="4" spans="2:7">
      <c r="B4" s="13"/>
      <c r="C4" s="14"/>
      <c r="D4" s="14"/>
      <c r="E4" s="14"/>
      <c r="F4" s="14"/>
      <c r="G4" s="14"/>
    </row>
    <row r="5" spans="2:7">
      <c r="B5" s="13" t="s">
        <v>46</v>
      </c>
      <c r="C5" s="14" t="s">
        <v>47</v>
      </c>
      <c r="D5" s="14" t="s">
        <v>48</v>
      </c>
      <c r="E5" s="14" t="s">
        <v>49</v>
      </c>
      <c r="F5" s="14" t="s">
        <v>42</v>
      </c>
      <c r="G5" s="14" t="s">
        <v>50</v>
      </c>
    </row>
    <row r="6" spans="2:7">
      <c r="B6" s="13"/>
      <c r="C6" s="14"/>
      <c r="D6" s="14"/>
      <c r="E6" s="14"/>
      <c r="F6" s="14"/>
      <c r="G6" s="14"/>
    </row>
    <row r="7" spans="2:7">
      <c r="B7" s="13">
        <v>40600</v>
      </c>
      <c r="C7" s="14" t="s">
        <v>31</v>
      </c>
      <c r="D7" s="14">
        <v>16</v>
      </c>
      <c r="E7" s="14">
        <v>16</v>
      </c>
      <c r="F7" s="14">
        <v>17</v>
      </c>
      <c r="G7" s="14">
        <v>9</v>
      </c>
    </row>
    <row r="8" spans="2:7">
      <c r="B8" s="13">
        <v>40628</v>
      </c>
      <c r="C8" s="14" t="s">
        <v>31</v>
      </c>
      <c r="D8" s="14">
        <v>15</v>
      </c>
      <c r="E8" s="14">
        <v>15</v>
      </c>
      <c r="F8" s="14">
        <v>15</v>
      </c>
      <c r="G8" s="14">
        <v>5</v>
      </c>
    </row>
    <row r="9" spans="2:7">
      <c r="B9" s="13">
        <v>40649</v>
      </c>
      <c r="C9" s="14" t="s">
        <v>18</v>
      </c>
      <c r="D9" s="14">
        <v>21</v>
      </c>
      <c r="E9" s="14">
        <v>15</v>
      </c>
      <c r="F9" s="14">
        <v>21</v>
      </c>
      <c r="G9" s="14">
        <v>2</v>
      </c>
    </row>
    <row r="10" spans="2:7">
      <c r="B10" s="13">
        <v>40684</v>
      </c>
      <c r="C10" s="14" t="s">
        <v>32</v>
      </c>
      <c r="D10" s="14">
        <v>12</v>
      </c>
      <c r="E10" s="14">
        <v>10</v>
      </c>
      <c r="F10" s="14">
        <v>12</v>
      </c>
      <c r="G10" s="14">
        <v>1</v>
      </c>
    </row>
    <row r="11" spans="2:7">
      <c r="B11" s="13">
        <v>40698</v>
      </c>
      <c r="C11" s="14" t="s">
        <v>33</v>
      </c>
      <c r="D11" s="14">
        <v>27</v>
      </c>
      <c r="E11" s="14">
        <v>13</v>
      </c>
      <c r="F11" s="14">
        <v>27</v>
      </c>
      <c r="G11" s="14">
        <v>1</v>
      </c>
    </row>
    <row r="12" spans="2:7">
      <c r="B12" s="13">
        <v>40712</v>
      </c>
      <c r="C12" s="14" t="s">
        <v>32</v>
      </c>
      <c r="D12" s="14">
        <v>14</v>
      </c>
      <c r="E12" s="14">
        <v>12</v>
      </c>
      <c r="F12" s="14">
        <v>14</v>
      </c>
      <c r="G12" s="14">
        <v>1</v>
      </c>
    </row>
    <row r="13" spans="2:7">
      <c r="B13" s="13">
        <v>40726</v>
      </c>
      <c r="C13" s="14" t="s">
        <v>20</v>
      </c>
      <c r="D13" s="14">
        <v>22</v>
      </c>
      <c r="E13" s="14">
        <v>9</v>
      </c>
      <c r="F13" s="14">
        <v>22</v>
      </c>
      <c r="G13" s="14">
        <v>1</v>
      </c>
    </row>
    <row r="14" spans="2:7">
      <c r="B14" s="13">
        <v>40754</v>
      </c>
      <c r="C14" s="14" t="s">
        <v>32</v>
      </c>
      <c r="D14" s="14">
        <v>21</v>
      </c>
      <c r="E14" s="14">
        <v>19</v>
      </c>
      <c r="F14" s="14">
        <v>21</v>
      </c>
      <c r="G14" s="14">
        <v>5</v>
      </c>
    </row>
    <row r="15" spans="2:7">
      <c r="B15" s="13">
        <v>40768</v>
      </c>
      <c r="C15" s="14" t="s">
        <v>23</v>
      </c>
      <c r="D15" s="14">
        <v>3</v>
      </c>
      <c r="E15" s="14">
        <v>3</v>
      </c>
      <c r="F15" s="14">
        <v>2</v>
      </c>
      <c r="G15" s="14">
        <v>0</v>
      </c>
    </row>
    <row r="16" spans="2:7">
      <c r="B16" s="13">
        <v>40775</v>
      </c>
      <c r="C16" s="14" t="s">
        <v>34</v>
      </c>
      <c r="D16" s="14">
        <v>5</v>
      </c>
      <c r="E16" s="14">
        <v>6</v>
      </c>
      <c r="F16" s="14">
        <v>6</v>
      </c>
      <c r="G16" s="14">
        <v>0</v>
      </c>
    </row>
    <row r="17" spans="2:7">
      <c r="B17" s="13">
        <v>40782</v>
      </c>
      <c r="C17" s="14" t="s">
        <v>32</v>
      </c>
      <c r="D17" s="14">
        <v>23</v>
      </c>
      <c r="E17" s="14">
        <v>19</v>
      </c>
      <c r="F17" s="14">
        <v>25</v>
      </c>
      <c r="G17" s="14">
        <v>1</v>
      </c>
    </row>
    <row r="18" spans="2:7">
      <c r="B18" s="13">
        <v>40803</v>
      </c>
      <c r="C18" s="14" t="s">
        <v>35</v>
      </c>
      <c r="D18" s="14">
        <v>7</v>
      </c>
      <c r="E18" s="14">
        <v>9</v>
      </c>
      <c r="F18" s="14">
        <v>9</v>
      </c>
      <c r="G18" s="14">
        <v>1</v>
      </c>
    </row>
    <row r="19" spans="2:7">
      <c r="B19" s="13">
        <v>40810</v>
      </c>
      <c r="C19" s="14" t="s">
        <v>18</v>
      </c>
      <c r="D19" s="14">
        <v>20</v>
      </c>
      <c r="E19" s="14">
        <v>20</v>
      </c>
      <c r="F19" s="14">
        <v>20</v>
      </c>
      <c r="G19" s="14">
        <v>4</v>
      </c>
    </row>
    <row r="20" spans="2:7">
      <c r="B20" s="13">
        <v>40817</v>
      </c>
      <c r="C20" s="14" t="s">
        <v>36</v>
      </c>
      <c r="D20" s="14">
        <v>21</v>
      </c>
      <c r="E20" s="14">
        <v>18</v>
      </c>
      <c r="F20" s="14">
        <v>22</v>
      </c>
      <c r="G20" s="14">
        <v>2</v>
      </c>
    </row>
    <row r="21" spans="2:7">
      <c r="B21" s="13">
        <v>40824</v>
      </c>
      <c r="C21" s="14" t="s">
        <v>33</v>
      </c>
      <c r="D21" s="14">
        <v>15</v>
      </c>
      <c r="E21" s="14">
        <v>15</v>
      </c>
      <c r="F21" s="14">
        <v>17</v>
      </c>
      <c r="G21" s="14">
        <v>3</v>
      </c>
    </row>
    <row r="22" spans="2:7">
      <c r="B22" s="13">
        <v>40838</v>
      </c>
      <c r="C22" s="14" t="s">
        <v>32</v>
      </c>
      <c r="D22" s="14">
        <v>13</v>
      </c>
      <c r="E22" s="14">
        <v>16</v>
      </c>
      <c r="F22" s="14">
        <v>18</v>
      </c>
      <c r="G22" s="14">
        <v>2</v>
      </c>
    </row>
    <row r="23" spans="2:7">
      <c r="B23" s="13">
        <v>40845</v>
      </c>
      <c r="C23" s="14" t="s">
        <v>31</v>
      </c>
      <c r="D23" s="14">
        <v>15</v>
      </c>
      <c r="E23" s="14">
        <v>16</v>
      </c>
      <c r="F23" s="14">
        <v>18</v>
      </c>
      <c r="G23" s="14">
        <v>2</v>
      </c>
    </row>
    <row r="24" spans="2:7">
      <c r="B24" s="13">
        <v>40880</v>
      </c>
      <c r="C24" s="14" t="s">
        <v>31</v>
      </c>
      <c r="D24" s="14">
        <v>13</v>
      </c>
      <c r="E24" s="14">
        <v>12</v>
      </c>
      <c r="F24" s="14">
        <v>15</v>
      </c>
      <c r="G24" s="14">
        <v>6</v>
      </c>
    </row>
    <row r="25" spans="2:7">
      <c r="B25" s="13"/>
      <c r="C25" s="14"/>
      <c r="D25" s="14"/>
      <c r="E25" s="14"/>
      <c r="F25" s="14"/>
      <c r="G25" s="14"/>
    </row>
    <row r="26" spans="2:7">
      <c r="B26" s="13"/>
      <c r="C26" s="14"/>
      <c r="D26" s="14"/>
      <c r="E26" s="14"/>
      <c r="F26" s="14"/>
      <c r="G26" s="14"/>
    </row>
    <row r="27" spans="2:7">
      <c r="B27" s="25">
        <f>COUNT(B7:B24)</f>
        <v>18</v>
      </c>
      <c r="C27" s="14" t="s">
        <v>51</v>
      </c>
      <c r="D27" s="14">
        <f>SUM(D7:D26)</f>
        <v>283</v>
      </c>
      <c r="E27" s="14">
        <f>SUM(E7:E26)</f>
        <v>243</v>
      </c>
      <c r="F27" s="14">
        <f>SUM(F7:F26)</f>
        <v>301</v>
      </c>
      <c r="G27" s="14">
        <f>SUM(G7:G26)</f>
        <v>46</v>
      </c>
    </row>
    <row r="28" spans="2:7">
      <c r="B28" s="13"/>
      <c r="C28" s="14"/>
      <c r="D28" s="14"/>
      <c r="E28" s="14"/>
      <c r="F28" s="14"/>
      <c r="G28" s="14"/>
    </row>
    <row r="29" spans="2:7">
      <c r="B29" s="13"/>
      <c r="C29" s="14" t="s">
        <v>52</v>
      </c>
      <c r="D29" s="26">
        <f>AVERAGE(D7:D23)</f>
        <v>15.882352941176471</v>
      </c>
      <c r="E29" s="26">
        <f>AVERAGE(E7:E23)</f>
        <v>13.588235294117647</v>
      </c>
      <c r="F29" s="26">
        <f>AVERAGE(F7:F23)</f>
        <v>16.823529411764707</v>
      </c>
      <c r="G29" s="26">
        <f>AVERAGE(G7:G23)</f>
        <v>2.3529411764705883</v>
      </c>
    </row>
    <row r="30" spans="2:7">
      <c r="B30" s="13"/>
      <c r="C30" s="14"/>
      <c r="D30" s="14"/>
      <c r="E30" s="14"/>
      <c r="F30" s="14"/>
      <c r="G30" s="14"/>
    </row>
    <row r="31" spans="2:7">
      <c r="B31" s="13">
        <v>40250</v>
      </c>
      <c r="C31" s="14" t="s">
        <v>17</v>
      </c>
      <c r="D31" s="14">
        <v>21</v>
      </c>
      <c r="E31" s="14">
        <v>17</v>
      </c>
      <c r="F31" s="14">
        <v>21</v>
      </c>
      <c r="G31" s="14">
        <v>2</v>
      </c>
    </row>
    <row r="32" spans="2:7">
      <c r="B32" s="13">
        <v>40285</v>
      </c>
      <c r="C32" s="14" t="s">
        <v>18</v>
      </c>
      <c r="D32" s="14">
        <v>25</v>
      </c>
      <c r="E32" s="14">
        <v>24</v>
      </c>
      <c r="F32" s="14">
        <v>26</v>
      </c>
      <c r="G32" s="14">
        <v>3</v>
      </c>
    </row>
    <row r="33" spans="2:7">
      <c r="B33" s="13">
        <v>40362</v>
      </c>
      <c r="C33" s="14" t="s">
        <v>20</v>
      </c>
      <c r="D33" s="14">
        <v>18</v>
      </c>
      <c r="E33" s="14">
        <v>12</v>
      </c>
      <c r="F33" s="14">
        <v>18</v>
      </c>
      <c r="G33" s="14">
        <v>1</v>
      </c>
    </row>
    <row r="34" spans="2:7">
      <c r="B34" s="13">
        <v>40397</v>
      </c>
      <c r="C34" s="14" t="s">
        <v>20</v>
      </c>
      <c r="D34" s="14">
        <v>16</v>
      </c>
      <c r="E34" s="14">
        <v>15</v>
      </c>
      <c r="F34" s="14">
        <v>16</v>
      </c>
      <c r="G34" s="14">
        <v>0</v>
      </c>
    </row>
    <row r="35" spans="2:7">
      <c r="B35" s="13">
        <v>40425</v>
      </c>
      <c r="C35" s="14" t="s">
        <v>23</v>
      </c>
      <c r="D35" s="14">
        <v>8</v>
      </c>
      <c r="E35" s="14">
        <v>9</v>
      </c>
      <c r="F35" s="14">
        <v>9</v>
      </c>
      <c r="G35" s="14">
        <v>0</v>
      </c>
    </row>
    <row r="36" spans="2:7">
      <c r="B36" s="13">
        <v>40453</v>
      </c>
      <c r="C36" s="14" t="s">
        <v>18</v>
      </c>
      <c r="D36" s="14">
        <v>18</v>
      </c>
      <c r="E36" s="14">
        <v>9</v>
      </c>
      <c r="F36" s="14">
        <v>18</v>
      </c>
      <c r="G36" s="14">
        <v>1</v>
      </c>
    </row>
    <row r="37" spans="2:7">
      <c r="B37" s="13">
        <v>40481</v>
      </c>
      <c r="C37" s="14" t="s">
        <v>31</v>
      </c>
      <c r="D37" s="14">
        <v>22</v>
      </c>
      <c r="E37" s="14">
        <v>16</v>
      </c>
      <c r="F37" s="14">
        <v>22</v>
      </c>
      <c r="G37" s="14">
        <v>4</v>
      </c>
    </row>
    <row r="38" spans="2:7">
      <c r="B38" s="13"/>
      <c r="C38" s="14"/>
      <c r="D38" s="14"/>
      <c r="E38" s="14"/>
      <c r="F38" s="14"/>
      <c r="G38" s="14"/>
    </row>
    <row r="39" spans="2:7">
      <c r="B39" s="13"/>
      <c r="C39" s="14"/>
      <c r="D39" s="14"/>
      <c r="E39" s="14"/>
      <c r="F39" s="14"/>
      <c r="G39" s="14"/>
    </row>
    <row r="40" spans="2:7">
      <c r="B40" s="25">
        <f>COUNT(B31:B37)</f>
        <v>7</v>
      </c>
      <c r="C40" s="14" t="s">
        <v>51</v>
      </c>
      <c r="D40" s="14">
        <f>SUM(D31:D39)</f>
        <v>128</v>
      </c>
      <c r="E40" s="14">
        <f>SUM(E31:E39)</f>
        <v>102</v>
      </c>
      <c r="F40" s="14">
        <f>SUM(F31:F39)</f>
        <v>130</v>
      </c>
      <c r="G40" s="14">
        <f>SUM(G31:G39)</f>
        <v>11</v>
      </c>
    </row>
    <row r="41" spans="2:7">
      <c r="B41" s="13"/>
      <c r="C41" s="14"/>
      <c r="D41" s="14"/>
      <c r="E41" s="14"/>
      <c r="F41" s="14"/>
      <c r="G41" s="14"/>
    </row>
    <row r="42" spans="2:7">
      <c r="B42" s="13"/>
      <c r="C42" s="14" t="s">
        <v>52</v>
      </c>
      <c r="D42" s="26">
        <f>AVERAGE(D31:D37)</f>
        <v>18.285714285714285</v>
      </c>
      <c r="E42" s="26">
        <f>AVERAGE(E31:E37)</f>
        <v>14.571428571428571</v>
      </c>
      <c r="F42" s="26">
        <f>AVERAGE(F31:F37)</f>
        <v>18.571428571428573</v>
      </c>
      <c r="G42" s="26">
        <f>AVERAGE(G31:G37)</f>
        <v>1.5714285714285714</v>
      </c>
    </row>
    <row r="43" spans="2:7">
      <c r="B43" s="13"/>
      <c r="C43" s="14"/>
      <c r="D43" s="14"/>
      <c r="E43" s="14"/>
      <c r="F43" s="14"/>
      <c r="G43" s="14"/>
    </row>
    <row r="44" spans="2:7">
      <c r="B44" s="13">
        <v>40047</v>
      </c>
      <c r="C44" s="14" t="s">
        <v>18</v>
      </c>
      <c r="D44" s="14">
        <v>20</v>
      </c>
      <c r="E44" s="14">
        <v>16</v>
      </c>
      <c r="F44" s="14">
        <v>20</v>
      </c>
      <c r="G44" s="14">
        <v>7</v>
      </c>
    </row>
    <row r="45" spans="2:7">
      <c r="B45" s="13">
        <v>40103</v>
      </c>
      <c r="C45" s="14" t="s">
        <v>17</v>
      </c>
      <c r="D45" s="14">
        <v>18</v>
      </c>
      <c r="E45" s="14">
        <v>12</v>
      </c>
      <c r="F45" s="14">
        <v>18</v>
      </c>
      <c r="G45" s="14">
        <v>1</v>
      </c>
    </row>
    <row r="46" spans="2:7">
      <c r="B46" s="13"/>
      <c r="C46" s="14"/>
      <c r="D46" s="14"/>
      <c r="E46" s="14"/>
      <c r="F46" s="14"/>
      <c r="G46" s="14"/>
    </row>
    <row r="47" spans="2:7">
      <c r="B47" s="25">
        <v>2</v>
      </c>
      <c r="C47" s="14" t="s">
        <v>51</v>
      </c>
      <c r="D47" s="14">
        <f>SUM(D44:D46)</f>
        <v>38</v>
      </c>
      <c r="E47" s="14">
        <f>SUM(E44:E46)</f>
        <v>28</v>
      </c>
      <c r="F47" s="14">
        <f>SUM(F44:F46)</f>
        <v>38</v>
      </c>
      <c r="G47" s="14">
        <f>SUM(G44:G46)</f>
        <v>8</v>
      </c>
    </row>
    <row r="48" spans="2:7">
      <c r="B48" s="13"/>
      <c r="C48" s="14"/>
      <c r="D48" s="14"/>
      <c r="E48" s="14"/>
      <c r="F48" s="14"/>
      <c r="G48" s="14"/>
    </row>
    <row r="49" spans="2:7">
      <c r="B49" s="13"/>
      <c r="C49" s="14" t="s">
        <v>52</v>
      </c>
      <c r="D49" s="14">
        <f>AVERAGE(D44:D45)</f>
        <v>19</v>
      </c>
      <c r="E49" s="14">
        <f>AVERAGE(E44:E45)</f>
        <v>14</v>
      </c>
      <c r="F49" s="14">
        <f>AVERAGE(F44:F45)</f>
        <v>19</v>
      </c>
      <c r="G49" s="14">
        <f>AVERAGE(G44:G45)</f>
        <v>4</v>
      </c>
    </row>
    <row r="50" spans="2:7">
      <c r="B50" s="13"/>
      <c r="C50" s="14"/>
      <c r="D50" s="14"/>
      <c r="E50" s="14"/>
      <c r="F50" s="14"/>
      <c r="G50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CTN</vt:lpstr>
      <vt:lpstr>Instructor Count</vt:lpstr>
      <vt:lpstr>Raw 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Kirby</dc:creator>
  <cp:lastModifiedBy>Bill Glaser</cp:lastModifiedBy>
  <dcterms:created xsi:type="dcterms:W3CDTF">2010-07-13T15:08:43Z</dcterms:created>
  <dcterms:modified xsi:type="dcterms:W3CDTF">2011-12-08T04:42:09Z</dcterms:modified>
</cp:coreProperties>
</file>