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\Documents\Guns\Appleseed\Instructor Files\History\"/>
    </mc:Choice>
  </mc:AlternateContent>
  <xr:revisionPtr revIDLastSave="0" documentId="13_ncr:1_{DF3791EC-E739-4200-8766-C5CB3B0FDDD6}" xr6:coauthVersionLast="43" xr6:coauthVersionMax="43" xr10:uidLastSave="{00000000-0000-0000-0000-000000000000}"/>
  <bookViews>
    <workbookView xWindow="1050" yWindow="765" windowWidth="14925" windowHeight="9540" xr2:uid="{D01F9997-AB35-41BF-895F-EC1F9939D2B8}"/>
  </bookViews>
  <sheets>
    <sheet name="Casualties" sheetId="1" r:id="rId1"/>
    <sheet name="narrativ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0" i="1" l="1"/>
  <c r="M10" i="1"/>
  <c r="M9" i="1"/>
  <c r="M8" i="1"/>
  <c r="M7" i="1"/>
  <c r="M6" i="1"/>
  <c r="M5" i="1"/>
  <c r="M4" i="1"/>
  <c r="M3" i="1"/>
  <c r="M2" i="1"/>
  <c r="K10" i="1"/>
  <c r="J10" i="1"/>
  <c r="I10" i="1"/>
  <c r="F10" i="1"/>
  <c r="B2" i="1"/>
  <c r="C2" i="1"/>
  <c r="C3" i="1"/>
  <c r="C4" i="1"/>
  <c r="C6" i="1"/>
  <c r="C7" i="1"/>
  <c r="C9" i="1"/>
  <c r="F9" i="1"/>
  <c r="B12" i="1"/>
  <c r="D12" i="1"/>
  <c r="E13" i="1"/>
  <c r="C12" i="1"/>
  <c r="D13" i="1"/>
  <c r="F11" i="1"/>
  <c r="F8" i="1"/>
  <c r="B13" i="1" l="1"/>
  <c r="C13" i="1"/>
  <c r="F12" i="1"/>
  <c r="E41" i="1"/>
  <c r="D41" i="1"/>
  <c r="C41" i="1"/>
  <c r="B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7" i="1"/>
  <c r="F6" i="1"/>
  <c r="F5" i="1"/>
  <c r="F4" i="1"/>
  <c r="F3" i="1"/>
  <c r="F2" i="1"/>
  <c r="F13" i="1" l="1"/>
  <c r="F41" i="1"/>
</calcChain>
</file>

<file path=xl/sharedStrings.xml><?xml version="1.0" encoding="utf-8"?>
<sst xmlns="http://schemas.openxmlformats.org/spreadsheetml/2006/main" count="64" uniqueCount="59">
  <si>
    <t>4th</t>
  </si>
  <si>
    <t>5th</t>
  </si>
  <si>
    <t>10th</t>
  </si>
  <si>
    <t>18th</t>
  </si>
  <si>
    <t>23rd</t>
  </si>
  <si>
    <t>38th</t>
  </si>
  <si>
    <t>UK totals</t>
  </si>
  <si>
    <t>Regiment</t>
  </si>
  <si>
    <t>KIA</t>
  </si>
  <si>
    <t>WIA</t>
  </si>
  <si>
    <t>MIA</t>
  </si>
  <si>
    <t>POW</t>
  </si>
  <si>
    <t>Total</t>
  </si>
  <si>
    <t>Militia</t>
  </si>
  <si>
    <t>Acton</t>
  </si>
  <si>
    <t>Arlington</t>
  </si>
  <si>
    <t>Bedford</t>
  </si>
  <si>
    <t>Beverly</t>
  </si>
  <si>
    <t>Billerica</t>
  </si>
  <si>
    <t>Brookline</t>
  </si>
  <si>
    <t>Cambridge</t>
  </si>
  <si>
    <t>Concord</t>
  </si>
  <si>
    <t>Charlestown</t>
  </si>
  <si>
    <t>Chelmsford</t>
  </si>
  <si>
    <t>Danvers</t>
  </si>
  <si>
    <t>Dedkam</t>
  </si>
  <si>
    <t>Framingham</t>
  </si>
  <si>
    <t>Lexington</t>
  </si>
  <si>
    <t>Lincoln</t>
  </si>
  <si>
    <t>Lynn</t>
  </si>
  <si>
    <t>Medford</t>
  </si>
  <si>
    <t>Neeham</t>
  </si>
  <si>
    <t>Newton</t>
  </si>
  <si>
    <t>Salem</t>
  </si>
  <si>
    <t>Somerville</t>
  </si>
  <si>
    <t>Sudbury</t>
  </si>
  <si>
    <t>Stow</t>
  </si>
  <si>
    <t>Watertown</t>
  </si>
  <si>
    <t>Woburn</t>
  </si>
  <si>
    <t>Militia Total</t>
  </si>
  <si>
    <t>43rd</t>
  </si>
  <si>
    <t>47th</t>
  </si>
  <si>
    <t>59th</t>
  </si>
  <si>
    <t>Marines</t>
  </si>
  <si>
    <t>total narrative</t>
  </si>
  <si>
    <t>Regulars</t>
  </si>
  <si>
    <t>Colonials</t>
  </si>
  <si>
    <t>52nd</t>
  </si>
  <si>
    <t>Lt. Cols</t>
  </si>
  <si>
    <t>Majors</t>
  </si>
  <si>
    <t>Captains</t>
  </si>
  <si>
    <t>Lieutenants</t>
  </si>
  <si>
    <t>Drummers</t>
  </si>
  <si>
    <t>Sergeants</t>
  </si>
  <si>
    <t>Totals</t>
  </si>
  <si>
    <t>By rank</t>
  </si>
  <si>
    <t xml:space="preserve">Ensigns </t>
  </si>
  <si>
    <t>Rank &amp; File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</si>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</sst>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1" fillId="0" borderId="1" xfId="0" applyFont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3</xdr:row>
      <xdr:rowOff>152400</xdr:rowOff>
    </xdr:from>
    <xdr:to>
      <xdr:col>8</xdr:col>
      <xdr:colOff>19050</xdr:colOff>
      <xdr:row>9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6CF988-660B-4D7F-9FB1-52224EA7AB58}"/>
            </a:ext>
          </a:extLst>
        </xdr:cNvPr>
        <xdr:cNvSpPr txBox="1"/>
      </xdr:nvSpPr>
      <xdr:spPr>
        <a:xfrm>
          <a:off x="85725" y="723900"/>
          <a:ext cx="481012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"1 Lieutenant killed. 2 Lieutenant Colonels wounded. 2 Captains wounded.</a:t>
          </a: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9 Lieutenants wounded. 1 Lieutenant missing. 2 Ensigns wounded. 1 Sergeant killed, 7 wounded, 2 missing. 1 Drummer killed, 1 wounded. 62 Rank and File killed, 157 wounded, 24 missing. "N. B. Lieutenant Isaac Potter reported to</a:t>
          </a:r>
        </a:p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be wounded and taken prisoner."  Per the official tally report</a:t>
          </a:r>
          <a:endParaRPr lang="en-US" sz="1100"/>
        </a:p>
      </xdr:txBody>
    </xdr:sp>
    <xdr:clientData/>
  </xdr:twoCellAnchor>
  <xdr:twoCellAnchor>
    <xdr:from>
      <xdr:col>0</xdr:col>
      <xdr:colOff>66675</xdr:colOff>
      <xdr:row>12</xdr:row>
      <xdr:rowOff>114300</xdr:rowOff>
    </xdr:from>
    <xdr:to>
      <xdr:col>8</xdr:col>
      <xdr:colOff>66675</xdr:colOff>
      <xdr:row>14</xdr:row>
      <xdr:rowOff>123825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3A360C0-38FC-463E-A644-99A2BE2E11E0}"/>
            </a:ext>
          </a:extLst>
        </xdr:cNvPr>
        <xdr:cNvSpPr txBox="1"/>
      </xdr:nvSpPr>
      <xdr:spPr>
        <a:xfrm>
          <a:off x="66675" y="2400300"/>
          <a:ext cx="487680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Totals. Killed: 49. Wounded: 41. Missing: 5. Total loss: 95.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159B4-090D-4D2B-964B-EAE9073AEAD9}">
  <dimension ref="A1:M41"/>
  <sheetViews>
    <sheetView tabSelected="1" workbookViewId="0">
      <pane xSplit="1" ySplit="1" topLeftCell="B3" activePane="bottomRight" state="frozen"/>
      <selection pane="topRight" activeCell="B1" sqref="B1"/>
      <selection pane="bottomLeft" activeCell="A2" sqref="A2"/>
      <selection pane="bottomRight" activeCell="K14" sqref="K14"/>
    </sheetView>
  </sheetViews>
  <sheetFormatPr defaultRowHeight="15" x14ac:dyDescent="0.25"/>
  <cols>
    <col min="1" max="1" width="14.42578125" customWidth="1"/>
    <col min="7" max="7" width="2.42578125" customWidth="1"/>
    <col min="8" max="8" width="12.42578125" customWidth="1"/>
    <col min="9" max="9" width="6.7109375" customWidth="1"/>
    <col min="10" max="10" width="8.28515625" customWidth="1"/>
    <col min="11" max="11" width="7.7109375" customWidth="1"/>
    <col min="12" max="12" width="7" customWidth="1"/>
  </cols>
  <sheetData>
    <row r="1" spans="1:13" x14ac:dyDescent="0.25">
      <c r="A1" s="4" t="s">
        <v>7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12</v>
      </c>
      <c r="G1" s="5"/>
      <c r="H1" s="4" t="s">
        <v>55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54</v>
      </c>
    </row>
    <row r="2" spans="1:13" x14ac:dyDescent="0.25">
      <c r="A2" s="1" t="s">
        <v>0</v>
      </c>
      <c r="B2" s="1">
        <f>1+7</f>
        <v>8</v>
      </c>
      <c r="C2" s="1">
        <f>3+1+21</f>
        <v>25</v>
      </c>
      <c r="D2" s="1">
        <v>8</v>
      </c>
      <c r="E2" s="3">
        <v>1</v>
      </c>
      <c r="F2" s="1">
        <f>SUM(B2:E2)</f>
        <v>42</v>
      </c>
      <c r="G2" s="5"/>
      <c r="H2" s="1" t="s">
        <v>48</v>
      </c>
      <c r="I2" s="1"/>
      <c r="J2" s="1">
        <v>2</v>
      </c>
      <c r="K2" s="1"/>
      <c r="L2" s="1"/>
      <c r="M2" s="1">
        <f>SUM(I2:L2)</f>
        <v>2</v>
      </c>
    </row>
    <row r="3" spans="1:13" x14ac:dyDescent="0.25">
      <c r="A3" s="1" t="s">
        <v>1</v>
      </c>
      <c r="B3" s="1">
        <v>5</v>
      </c>
      <c r="C3" s="1">
        <f>3+15</f>
        <v>18</v>
      </c>
      <c r="D3" s="1">
        <v>1</v>
      </c>
      <c r="E3" s="1">
        <v>0</v>
      </c>
      <c r="F3" s="1">
        <f t="shared" ref="F3:F40" si="0">SUM(B3:E3)</f>
        <v>24</v>
      </c>
      <c r="G3" s="5"/>
      <c r="H3" s="1" t="s">
        <v>49</v>
      </c>
      <c r="I3" s="1"/>
      <c r="J3" s="1"/>
      <c r="K3" s="1"/>
      <c r="L3" s="1"/>
      <c r="M3" s="1">
        <f t="shared" ref="M3:M10" si="1">SUM(I3:L3)</f>
        <v>0</v>
      </c>
    </row>
    <row r="4" spans="1:13" x14ac:dyDescent="0.25">
      <c r="A4" s="1" t="s">
        <v>2</v>
      </c>
      <c r="B4" s="1">
        <v>1</v>
      </c>
      <c r="C4" s="1">
        <f>4+13</f>
        <v>17</v>
      </c>
      <c r="D4" s="1">
        <v>1</v>
      </c>
      <c r="E4" s="1">
        <v>0</v>
      </c>
      <c r="F4" s="1">
        <f t="shared" si="0"/>
        <v>19</v>
      </c>
      <c r="G4" s="5"/>
      <c r="H4" s="1" t="s">
        <v>50</v>
      </c>
      <c r="I4" s="1"/>
      <c r="J4" s="1"/>
      <c r="K4" s="1"/>
      <c r="L4" s="1"/>
      <c r="M4" s="1">
        <f t="shared" si="1"/>
        <v>0</v>
      </c>
    </row>
    <row r="5" spans="1:13" x14ac:dyDescent="0.25">
      <c r="A5" s="1" t="s">
        <v>3</v>
      </c>
      <c r="B5" s="1">
        <v>1</v>
      </c>
      <c r="C5" s="1">
        <v>4</v>
      </c>
      <c r="D5" s="1">
        <v>1</v>
      </c>
      <c r="E5" s="1">
        <v>0</v>
      </c>
      <c r="F5" s="1">
        <f t="shared" si="0"/>
        <v>6</v>
      </c>
      <c r="G5" s="5"/>
      <c r="H5" s="1" t="s">
        <v>51</v>
      </c>
      <c r="I5" s="1">
        <v>1</v>
      </c>
      <c r="J5" s="1">
        <v>9</v>
      </c>
      <c r="K5" s="1">
        <v>1</v>
      </c>
      <c r="L5" s="1">
        <v>1</v>
      </c>
      <c r="M5" s="1">
        <f t="shared" si="1"/>
        <v>12</v>
      </c>
    </row>
    <row r="6" spans="1:13" x14ac:dyDescent="0.25">
      <c r="A6" s="1" t="s">
        <v>4</v>
      </c>
      <c r="B6" s="1">
        <v>4</v>
      </c>
      <c r="C6" s="1">
        <f>1+26</f>
        <v>27</v>
      </c>
      <c r="D6" s="1">
        <v>6</v>
      </c>
      <c r="E6" s="1">
        <v>0</v>
      </c>
      <c r="F6" s="1">
        <f t="shared" si="0"/>
        <v>37</v>
      </c>
      <c r="G6" s="5"/>
      <c r="H6" s="1" t="s">
        <v>56</v>
      </c>
      <c r="I6" s="1"/>
      <c r="J6" s="1">
        <v>2</v>
      </c>
      <c r="K6" s="1"/>
      <c r="L6" s="1"/>
      <c r="M6" s="1">
        <f t="shared" si="1"/>
        <v>2</v>
      </c>
    </row>
    <row r="7" spans="1:13" x14ac:dyDescent="0.25">
      <c r="A7" s="1" t="s">
        <v>5</v>
      </c>
      <c r="B7" s="1">
        <v>4</v>
      </c>
      <c r="C7" s="1">
        <f>1+1+11</f>
        <v>13</v>
      </c>
      <c r="D7" s="1">
        <v>0</v>
      </c>
      <c r="E7" s="1">
        <v>0</v>
      </c>
      <c r="F7" s="1">
        <f t="shared" si="0"/>
        <v>17</v>
      </c>
      <c r="G7" s="5"/>
      <c r="H7" s="1" t="s">
        <v>53</v>
      </c>
      <c r="I7" s="1">
        <v>1</v>
      </c>
      <c r="J7" s="1">
        <v>7</v>
      </c>
      <c r="K7" s="1">
        <v>2</v>
      </c>
      <c r="L7" s="1">
        <v>1</v>
      </c>
      <c r="M7" s="1">
        <f t="shared" si="1"/>
        <v>11</v>
      </c>
    </row>
    <row r="8" spans="1:13" x14ac:dyDescent="0.25">
      <c r="A8" s="1" t="s">
        <v>40</v>
      </c>
      <c r="B8" s="1">
        <v>4</v>
      </c>
      <c r="C8" s="1">
        <v>5</v>
      </c>
      <c r="D8" s="1">
        <v>2</v>
      </c>
      <c r="E8" s="3">
        <v>1</v>
      </c>
      <c r="F8" s="1">
        <f t="shared" si="0"/>
        <v>12</v>
      </c>
      <c r="G8" s="5"/>
      <c r="H8" s="1" t="s">
        <v>52</v>
      </c>
      <c r="I8" s="1">
        <v>1</v>
      </c>
      <c r="J8" s="1">
        <v>1</v>
      </c>
      <c r="K8" s="1"/>
      <c r="L8" s="1"/>
      <c r="M8" s="1">
        <f t="shared" si="1"/>
        <v>2</v>
      </c>
    </row>
    <row r="9" spans="1:13" x14ac:dyDescent="0.25">
      <c r="A9" s="1" t="s">
        <v>41</v>
      </c>
      <c r="B9" s="1">
        <v>5</v>
      </c>
      <c r="C9" s="1">
        <f>2+1+21</f>
        <v>24</v>
      </c>
      <c r="D9" s="1">
        <v>0</v>
      </c>
      <c r="E9" s="1">
        <v>0</v>
      </c>
      <c r="F9" s="1">
        <f t="shared" si="0"/>
        <v>29</v>
      </c>
      <c r="G9" s="5"/>
      <c r="H9" s="1" t="s">
        <v>57</v>
      </c>
      <c r="I9" s="1">
        <v>62</v>
      </c>
      <c r="J9" s="1">
        <v>157</v>
      </c>
      <c r="K9" s="1">
        <v>24</v>
      </c>
      <c r="L9" s="1"/>
      <c r="M9" s="1">
        <f t="shared" si="1"/>
        <v>243</v>
      </c>
    </row>
    <row r="10" spans="1:13" x14ac:dyDescent="0.25">
      <c r="A10" s="1" t="s">
        <v>47</v>
      </c>
      <c r="B10" s="1">
        <v>3</v>
      </c>
      <c r="C10" s="1">
        <v>2</v>
      </c>
      <c r="D10" s="1">
        <v>1</v>
      </c>
      <c r="E10" s="1">
        <v>0</v>
      </c>
      <c r="F10" s="1">
        <f t="shared" si="0"/>
        <v>6</v>
      </c>
      <c r="G10" s="5"/>
      <c r="H10" s="2" t="s">
        <v>54</v>
      </c>
      <c r="I10" s="2">
        <f>SUM(I2:I9)</f>
        <v>65</v>
      </c>
      <c r="J10" s="2">
        <f>SUM(J2:J9)</f>
        <v>178</v>
      </c>
      <c r="K10" s="2">
        <f>SUM(K2:K9)</f>
        <v>27</v>
      </c>
      <c r="L10" s="2">
        <f>SUM(L2:L9)</f>
        <v>2</v>
      </c>
      <c r="M10" s="2">
        <f t="shared" si="1"/>
        <v>272</v>
      </c>
    </row>
    <row r="11" spans="1:13" x14ac:dyDescent="0.25">
      <c r="A11" s="1" t="s">
        <v>42</v>
      </c>
      <c r="B11" s="1">
        <v>3</v>
      </c>
      <c r="C11" s="1">
        <v>3</v>
      </c>
      <c r="D11" s="1">
        <v>0</v>
      </c>
      <c r="E11" s="1">
        <v>0</v>
      </c>
      <c r="F11" s="1">
        <f t="shared" si="0"/>
        <v>6</v>
      </c>
    </row>
    <row r="12" spans="1:13" x14ac:dyDescent="0.25">
      <c r="A12" s="1" t="s">
        <v>43</v>
      </c>
      <c r="B12" s="1">
        <f>1+1+25</f>
        <v>27</v>
      </c>
      <c r="C12" s="1">
        <f>2+2+36</f>
        <v>40</v>
      </c>
      <c r="D12" s="1">
        <f>1+1+5</f>
        <v>7</v>
      </c>
      <c r="E12" s="1">
        <v>0</v>
      </c>
      <c r="F12" s="1">
        <f t="shared" si="0"/>
        <v>74</v>
      </c>
    </row>
    <row r="13" spans="1:13" x14ac:dyDescent="0.25">
      <c r="A13" s="2" t="s">
        <v>6</v>
      </c>
      <c r="B13" s="2">
        <f>SUM(B2:B12)</f>
        <v>65</v>
      </c>
      <c r="C13" s="2">
        <f>SUM(C2:C12)</f>
        <v>178</v>
      </c>
      <c r="D13" s="2">
        <f>SUM(D2:D12)</f>
        <v>27</v>
      </c>
      <c r="E13" s="2">
        <f>SUM(E2:E12)</f>
        <v>2</v>
      </c>
      <c r="F13" s="2">
        <f>SUM(F2:F12)</f>
        <v>272</v>
      </c>
    </row>
    <row r="14" spans="1:13" ht="37.5" customHeight="1" x14ac:dyDescent="0.25">
      <c r="A14" s="2" t="s">
        <v>13</v>
      </c>
      <c r="B14" s="1"/>
      <c r="C14" s="1"/>
      <c r="D14" s="1"/>
      <c r="E14" s="1"/>
      <c r="F14" s="1"/>
    </row>
    <row r="15" spans="1:13" x14ac:dyDescent="0.25">
      <c r="A15" s="1" t="s">
        <v>14</v>
      </c>
      <c r="B15" s="1">
        <v>3</v>
      </c>
      <c r="C15" s="1">
        <v>2</v>
      </c>
      <c r="D15" s="1">
        <v>0</v>
      </c>
      <c r="E15" s="1">
        <v>0</v>
      </c>
      <c r="F15" s="1">
        <f t="shared" si="0"/>
        <v>5</v>
      </c>
    </row>
    <row r="16" spans="1:13" x14ac:dyDescent="0.25">
      <c r="A16" s="1" t="s">
        <v>15</v>
      </c>
      <c r="B16" s="1">
        <v>3</v>
      </c>
      <c r="C16" s="1">
        <v>1</v>
      </c>
      <c r="D16" s="1">
        <v>0</v>
      </c>
      <c r="E16" s="1">
        <v>0</v>
      </c>
      <c r="F16" s="1">
        <f t="shared" si="0"/>
        <v>4</v>
      </c>
    </row>
    <row r="17" spans="1:6" x14ac:dyDescent="0.25">
      <c r="A17" s="1" t="s">
        <v>16</v>
      </c>
      <c r="B17" s="1">
        <v>1</v>
      </c>
      <c r="C17" s="1">
        <v>1</v>
      </c>
      <c r="D17" s="1">
        <v>0</v>
      </c>
      <c r="E17" s="1">
        <v>0</v>
      </c>
      <c r="F17" s="1">
        <f t="shared" si="0"/>
        <v>2</v>
      </c>
    </row>
    <row r="18" spans="1:6" x14ac:dyDescent="0.25">
      <c r="A18" s="1" t="s">
        <v>17</v>
      </c>
      <c r="B18" s="1">
        <v>1</v>
      </c>
      <c r="C18" s="1">
        <v>4</v>
      </c>
      <c r="D18" s="1">
        <v>0</v>
      </c>
      <c r="E18" s="1">
        <v>0</v>
      </c>
      <c r="F18" s="1">
        <f t="shared" si="0"/>
        <v>5</v>
      </c>
    </row>
    <row r="19" spans="1:6" x14ac:dyDescent="0.25">
      <c r="A19" s="1" t="s">
        <v>18</v>
      </c>
      <c r="B19" s="1">
        <v>0</v>
      </c>
      <c r="C19" s="1">
        <v>2</v>
      </c>
      <c r="D19" s="1">
        <v>0</v>
      </c>
      <c r="E19" s="1">
        <v>0</v>
      </c>
      <c r="F19" s="1">
        <f t="shared" si="0"/>
        <v>2</v>
      </c>
    </row>
    <row r="20" spans="1:6" x14ac:dyDescent="0.25">
      <c r="A20" s="1" t="s">
        <v>19</v>
      </c>
      <c r="B20" s="1">
        <v>1</v>
      </c>
      <c r="C20" s="1">
        <v>0</v>
      </c>
      <c r="D20" s="1">
        <v>0</v>
      </c>
      <c r="E20" s="1">
        <v>0</v>
      </c>
      <c r="F20" s="1">
        <f t="shared" si="0"/>
        <v>1</v>
      </c>
    </row>
    <row r="21" spans="1:6" x14ac:dyDescent="0.25">
      <c r="A21" s="1" t="s">
        <v>20</v>
      </c>
      <c r="B21" s="1">
        <v>3</v>
      </c>
      <c r="C21" s="1">
        <v>0</v>
      </c>
      <c r="D21" s="1">
        <v>2</v>
      </c>
      <c r="E21" s="1">
        <v>0</v>
      </c>
      <c r="F21" s="1">
        <f t="shared" si="0"/>
        <v>5</v>
      </c>
    </row>
    <row r="22" spans="1:6" x14ac:dyDescent="0.25">
      <c r="A22" s="1" t="s">
        <v>21</v>
      </c>
      <c r="B22" s="1">
        <v>0</v>
      </c>
      <c r="C22" s="1">
        <v>5</v>
      </c>
      <c r="D22" s="1">
        <v>0</v>
      </c>
      <c r="E22" s="1">
        <v>0</v>
      </c>
      <c r="F22" s="1">
        <f t="shared" si="0"/>
        <v>5</v>
      </c>
    </row>
    <row r="23" spans="1:6" x14ac:dyDescent="0.25">
      <c r="A23" s="1" t="s">
        <v>22</v>
      </c>
      <c r="B23" s="1">
        <v>1</v>
      </c>
      <c r="C23" s="1">
        <v>0</v>
      </c>
      <c r="D23" s="1">
        <v>0</v>
      </c>
      <c r="E23" s="1">
        <v>0</v>
      </c>
      <c r="F23" s="1">
        <f t="shared" si="0"/>
        <v>1</v>
      </c>
    </row>
    <row r="24" spans="1:6" x14ac:dyDescent="0.25">
      <c r="A24" s="1" t="s">
        <v>23</v>
      </c>
      <c r="B24" s="1">
        <v>0</v>
      </c>
      <c r="C24" s="1">
        <v>2</v>
      </c>
      <c r="D24" s="1">
        <v>0</v>
      </c>
      <c r="E24" s="1">
        <v>0</v>
      </c>
      <c r="F24" s="1">
        <f t="shared" si="0"/>
        <v>2</v>
      </c>
    </row>
    <row r="25" spans="1:6" x14ac:dyDescent="0.25">
      <c r="A25" s="1" t="s">
        <v>24</v>
      </c>
      <c r="B25" s="1">
        <v>7</v>
      </c>
      <c r="C25" s="1">
        <v>2</v>
      </c>
      <c r="D25" s="1">
        <v>1</v>
      </c>
      <c r="E25" s="1">
        <v>0</v>
      </c>
      <c r="F25" s="1">
        <f t="shared" si="0"/>
        <v>10</v>
      </c>
    </row>
    <row r="26" spans="1:6" x14ac:dyDescent="0.25">
      <c r="A26" s="1" t="s">
        <v>25</v>
      </c>
      <c r="B26" s="1">
        <v>1</v>
      </c>
      <c r="C26" s="1">
        <v>1</v>
      </c>
      <c r="D26" s="1">
        <v>0</v>
      </c>
      <c r="E26" s="1">
        <v>0</v>
      </c>
      <c r="F26" s="1">
        <f t="shared" si="0"/>
        <v>2</v>
      </c>
    </row>
    <row r="27" spans="1:6" x14ac:dyDescent="0.25">
      <c r="A27" s="1" t="s">
        <v>26</v>
      </c>
      <c r="B27" s="1">
        <v>0</v>
      </c>
      <c r="C27" s="1">
        <v>1</v>
      </c>
      <c r="D27" s="1">
        <v>0</v>
      </c>
      <c r="E27" s="1">
        <v>0</v>
      </c>
      <c r="F27" s="1">
        <f t="shared" si="0"/>
        <v>1</v>
      </c>
    </row>
    <row r="28" spans="1:6" x14ac:dyDescent="0.25">
      <c r="A28" s="1" t="s">
        <v>27</v>
      </c>
      <c r="B28" s="1">
        <v>10</v>
      </c>
      <c r="C28" s="1">
        <v>10</v>
      </c>
      <c r="D28" s="1">
        <v>0</v>
      </c>
      <c r="E28" s="1">
        <v>0</v>
      </c>
      <c r="F28" s="1">
        <f t="shared" si="0"/>
        <v>20</v>
      </c>
    </row>
    <row r="29" spans="1:6" x14ac:dyDescent="0.25">
      <c r="A29" s="1" t="s">
        <v>28</v>
      </c>
      <c r="B29" s="1">
        <v>0</v>
      </c>
      <c r="C29" s="1">
        <v>1</v>
      </c>
      <c r="D29" s="1">
        <v>0</v>
      </c>
      <c r="E29" s="1">
        <v>0</v>
      </c>
      <c r="F29" s="1">
        <f t="shared" si="0"/>
        <v>1</v>
      </c>
    </row>
    <row r="30" spans="1:6" x14ac:dyDescent="0.25">
      <c r="A30" s="1" t="s">
        <v>29</v>
      </c>
      <c r="B30" s="1">
        <v>4</v>
      </c>
      <c r="C30" s="1">
        <v>2</v>
      </c>
      <c r="D30" s="1">
        <v>1</v>
      </c>
      <c r="E30" s="1">
        <v>0</v>
      </c>
      <c r="F30" s="1">
        <f t="shared" si="0"/>
        <v>7</v>
      </c>
    </row>
    <row r="31" spans="1:6" x14ac:dyDescent="0.25">
      <c r="A31" s="1" t="s">
        <v>30</v>
      </c>
      <c r="B31" s="1">
        <v>2</v>
      </c>
      <c r="C31" s="1">
        <v>0</v>
      </c>
      <c r="D31" s="1">
        <v>0</v>
      </c>
      <c r="E31" s="1">
        <v>0</v>
      </c>
      <c r="F31" s="1">
        <f t="shared" si="0"/>
        <v>2</v>
      </c>
    </row>
    <row r="32" spans="1:6" x14ac:dyDescent="0.25">
      <c r="A32" s="1" t="s">
        <v>31</v>
      </c>
      <c r="B32" s="1">
        <v>5</v>
      </c>
      <c r="C32" s="1">
        <v>2</v>
      </c>
      <c r="D32" s="1">
        <v>0</v>
      </c>
      <c r="E32" s="1">
        <v>0</v>
      </c>
      <c r="F32" s="1">
        <f t="shared" si="0"/>
        <v>7</v>
      </c>
    </row>
    <row r="33" spans="1:6" x14ac:dyDescent="0.25">
      <c r="A33" s="1" t="s">
        <v>32</v>
      </c>
      <c r="B33" s="1">
        <v>0</v>
      </c>
      <c r="C33" s="1">
        <v>1</v>
      </c>
      <c r="D33" s="1">
        <v>0</v>
      </c>
      <c r="E33" s="1">
        <v>0</v>
      </c>
      <c r="F33" s="1">
        <f t="shared" si="0"/>
        <v>1</v>
      </c>
    </row>
    <row r="34" spans="1:6" x14ac:dyDescent="0.25">
      <c r="A34" s="1" t="s">
        <v>58</v>
      </c>
      <c r="B34" s="1">
        <v>0</v>
      </c>
      <c r="C34" s="1">
        <v>0</v>
      </c>
      <c r="D34" s="1">
        <v>1</v>
      </c>
      <c r="E34" s="1">
        <v>0</v>
      </c>
      <c r="F34" s="1">
        <f t="shared" si="0"/>
        <v>1</v>
      </c>
    </row>
    <row r="35" spans="1:6" x14ac:dyDescent="0.25">
      <c r="A35" s="1" t="s">
        <v>33</v>
      </c>
      <c r="B35" s="1">
        <v>1</v>
      </c>
      <c r="C35" s="1">
        <v>0</v>
      </c>
      <c r="D35" s="1">
        <v>0</v>
      </c>
      <c r="E35" s="1">
        <v>0</v>
      </c>
      <c r="F35" s="1">
        <f t="shared" si="0"/>
        <v>1</v>
      </c>
    </row>
    <row r="36" spans="1:6" x14ac:dyDescent="0.25">
      <c r="A36" s="1" t="s">
        <v>34</v>
      </c>
      <c r="B36" s="1">
        <v>1</v>
      </c>
      <c r="C36" s="1">
        <v>0</v>
      </c>
      <c r="D36" s="1">
        <v>0</v>
      </c>
      <c r="E36" s="1">
        <v>0</v>
      </c>
      <c r="F36" s="1">
        <f t="shared" si="0"/>
        <v>1</v>
      </c>
    </row>
    <row r="37" spans="1:6" x14ac:dyDescent="0.25">
      <c r="A37" s="1" t="s">
        <v>35</v>
      </c>
      <c r="B37" s="1">
        <v>2</v>
      </c>
      <c r="C37" s="1">
        <v>1</v>
      </c>
      <c r="D37" s="1">
        <v>0</v>
      </c>
      <c r="E37" s="1">
        <v>0</v>
      </c>
      <c r="F37" s="1">
        <f t="shared" si="0"/>
        <v>3</v>
      </c>
    </row>
    <row r="38" spans="1:6" x14ac:dyDescent="0.25">
      <c r="A38" s="1" t="s">
        <v>36</v>
      </c>
      <c r="B38" s="1">
        <v>0</v>
      </c>
      <c r="C38" s="1">
        <v>1</v>
      </c>
      <c r="D38" s="1">
        <v>0</v>
      </c>
      <c r="E38" s="1">
        <v>0</v>
      </c>
      <c r="F38" s="1">
        <f t="shared" si="0"/>
        <v>1</v>
      </c>
    </row>
    <row r="39" spans="1:6" x14ac:dyDescent="0.25">
      <c r="A39" s="1" t="s">
        <v>37</v>
      </c>
      <c r="B39" s="1">
        <v>1</v>
      </c>
      <c r="C39" s="1">
        <v>0</v>
      </c>
      <c r="D39" s="1">
        <v>0</v>
      </c>
      <c r="E39" s="1">
        <v>0</v>
      </c>
      <c r="F39" s="1">
        <f t="shared" si="0"/>
        <v>1</v>
      </c>
    </row>
    <row r="40" spans="1:6" x14ac:dyDescent="0.25">
      <c r="A40" s="1" t="s">
        <v>38</v>
      </c>
      <c r="B40" s="1">
        <v>2</v>
      </c>
      <c r="C40" s="1">
        <v>2</v>
      </c>
      <c r="D40" s="1">
        <v>0</v>
      </c>
      <c r="E40" s="1">
        <v>0</v>
      </c>
      <c r="F40" s="1">
        <f t="shared" si="0"/>
        <v>4</v>
      </c>
    </row>
    <row r="41" spans="1:6" x14ac:dyDescent="0.25">
      <c r="A41" s="1" t="s">
        <v>39</v>
      </c>
      <c r="B41" s="1">
        <f>SUM(B15:B40)</f>
        <v>49</v>
      </c>
      <c r="C41" s="1">
        <f>SUM(C15:C40)</f>
        <v>41</v>
      </c>
      <c r="D41" s="1">
        <f>SUM(D15:D40)</f>
        <v>5</v>
      </c>
      <c r="E41" s="1">
        <f>SUM(E15:E40)</f>
        <v>0</v>
      </c>
      <c r="F41" s="1">
        <f>SUM(F15:F40)</f>
        <v>95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D8A42-9B93-4755-AB55-A2DEE21FF3AA}">
  <dimension ref="A1:A12"/>
  <sheetViews>
    <sheetView workbookViewId="0">
      <selection activeCell="F12" sqref="F12"/>
    </sheetView>
  </sheetViews>
  <sheetFormatPr defaultRowHeight="15" x14ac:dyDescent="0.25"/>
  <sheetData>
    <row r="1" spans="1:1" x14ac:dyDescent="0.25">
      <c r="A1" t="s">
        <v>44</v>
      </c>
    </row>
    <row r="3" spans="1:1" x14ac:dyDescent="0.25">
      <c r="A3" t="s">
        <v>45</v>
      </c>
    </row>
    <row r="12" spans="1:1" x14ac:dyDescent="0.25">
      <c r="A12" t="s">
        <v>46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Casualties</vt:lpstr>
      <vt:lpstr>narrative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S Carroll</dc:creator>
  <cp:lastModifiedBy>Mark S Carroll</cp:lastModifiedBy>
  <dcterms:created xsi:type="dcterms:W3CDTF">2019-08-11T23:22:04Z</dcterms:created>
  <dcterms:modified xsi:type="dcterms:W3CDTF">2019-08-13T02:27:54Z</dcterms:modified>
</cp:coreProperties>
</file>